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Sanja_Brozović\Centar za autizam\Izvještaj o izvršenju FP\Izvještaj o izvršenju FP za 2025. godinu\"/>
    </mc:Choice>
  </mc:AlternateContent>
  <bookViews>
    <workbookView xWindow="0" yWindow="0" windowWidth="19200" windowHeight="6350" firstSheet="4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definedNames>
    <definedName name="_xlnm.Print_Titles" localSheetId="1">' Račun prihoda i rashoda'!$6:$7</definedName>
    <definedName name="_xlnm.Print_Titles" localSheetId="6">'Programska klasifikacija'!$6:$7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1" l="1"/>
  <c r="G6" i="11"/>
  <c r="F6" i="11"/>
  <c r="E6" i="11"/>
  <c r="D6" i="11"/>
  <c r="C6" i="11"/>
  <c r="K25" i="1"/>
  <c r="L24" i="1"/>
  <c r="K24" i="1"/>
  <c r="J25" i="1"/>
  <c r="L16" i="1"/>
  <c r="K16" i="1"/>
  <c r="L13" i="1"/>
  <c r="K13" i="1"/>
  <c r="L10" i="1"/>
  <c r="K10" i="1"/>
  <c r="J16" i="1"/>
  <c r="I16" i="1"/>
  <c r="H16" i="1"/>
  <c r="G16" i="1"/>
  <c r="J13" i="1"/>
  <c r="I13" i="1"/>
  <c r="H13" i="1"/>
  <c r="G13" i="1"/>
  <c r="J10" i="1"/>
  <c r="I10" i="1"/>
  <c r="H10" i="1"/>
  <c r="G10" i="1"/>
</calcChain>
</file>

<file path=xl/sharedStrings.xml><?xml version="1.0" encoding="utf-8"?>
<sst xmlns="http://schemas.openxmlformats.org/spreadsheetml/2006/main" count="935" uniqueCount="316">
  <si>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</si>
  <si>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</si>
  <si>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</si>
  <si>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</si>
  <si>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</si>
  <si>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</si>
  <si>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</si>
  <si>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</si>
  <si>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</si>
  <si>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</si>
  <si>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</si>
  <si>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</si>
  <si>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</si>
  <si>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</si>
  <si>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</si>
  <si>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</si>
  <si>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</si>
  <si>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</si>
  <si>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</si>
  <si>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</si>
  <si>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</si>
  <si>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</si>
  <si>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</si>
  <si>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</si>
  <si>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</si>
  <si>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</si>
  <si>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</si>
  <si>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</si>
  <si>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</si>
  <si>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</si>
  <si>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</si>
  <si>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</si>
  <si>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</si>
  <si>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</si>
  <si>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</si>
  <si>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</si>
  <si>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</si>
  <si>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</si>
  <si>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</si>
  <si>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</si>
  <si>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</si>
  <si>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</si>
  <si>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</si>
  <si>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</si>
  <si>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</si>
  <si>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</si>
  <si>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</si>
  <si>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</si>
  <si>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</si>
  <si>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</si>
  <si>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</si>
  <si>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</si>
  <si>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</si>
  <si>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</si>
  <si>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</si>
  <si>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</si>
  <si>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</si>
  <si>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</si>
  <si>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</si>
  <si>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</si>
  <si>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</si>
  <si>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</si>
  <si>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</si>
  <si>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 xml:space="preserve">Napomena: 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</si>
  <si>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</si>
  <si>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IZVRŠENJE 
2024. </t>
  </si>
  <si>
    <t>TEKUĆI PLAN 2025.</t>
  </si>
  <si>
    <t xml:space="preserve">IZVRŠENJE 
2025. </t>
  </si>
  <si>
    <t>PRVI REBALANS 2025.*</t>
  </si>
  <si>
    <t xml:space="preserve">** AKO Opći i Posebni dio polugodišnjeg izvještaja ne sadrži "TEKUĆI PLAN 2025.", "INDEKS"("IZVRŠENJE 2025."/"TEKUĆI PLAN 2025.") iskazuje se kao "IZVRŠENJE 2025."/"IZVORNI PLAN 2025." ODNOSNO "REBALANS 2025." </t>
  </si>
  <si>
    <t xml:space="preserve">IZVJEŠTAJ O IZVRŠENJU FINANCIJSKOG PLANA CENTRA ZA AUTIZAM RIJEKA ZA 2025. </t>
  </si>
  <si>
    <t>-</t>
  </si>
  <si>
    <t>6</t>
  </si>
  <si>
    <t>63</t>
  </si>
  <si>
    <t>632</t>
  </si>
  <si>
    <t>Pomoći od međunarodnih organizacija te institucija i tijela EU</t>
  </si>
  <si>
    <t>6323</t>
  </si>
  <si>
    <t>Tekuće pomoći od institucija i tijela  EU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</si>
  <si>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</si>
  <si>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</si>
  <si>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</si>
  <si>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</si>
  <si>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</si>
  <si>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</si>
  <si>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</si>
  <si>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</si>
  <si>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</si>
  <si>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</si>
  <si>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639</t>
  </si>
  <si>
    <t>Prijenosi između proračunskih korisnika istog proračuna</t>
  </si>
  <si>
    <t>6391</t>
  </si>
  <si>
    <t>Tekući prijenosi između proračunskih korisnika istog proračuna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</si>
  <si>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</si>
  <si>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</si>
  <si>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</si>
  <si>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</si>
  <si>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</si>
  <si>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</si>
  <si>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</si>
  <si>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 i prihodi od donacija te povrati po protestiranim jamstvima</t>
  </si>
  <si>
    <t>663</t>
  </si>
  <si>
    <t>Donacije od pravnih i fizičkih osoba izvan općeg proračuna i povrat donacija po protestiranim jamstvima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</si>
  <si>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</si>
  <si>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</si>
  <si>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</si>
  <si>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</si>
  <si>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</si>
  <si>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</si>
  <si>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</si>
  <si>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</si>
  <si>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</si>
  <si>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</si>
  <si>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</si>
  <si>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</si>
  <si>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68</t>
  </si>
  <si>
    <t>Kazne, upravne mjere i ostali prihodi</t>
  </si>
  <si>
    <t>683</t>
  </si>
  <si>
    <t>Ostali prihodi</t>
  </si>
  <si>
    <t>6831</t>
  </si>
  <si>
    <t xml:space="preserve"> SVEUKUPNO RASHODI</t>
  </si>
  <si>
    <t>Ulaganja u računalne programe</t>
  </si>
  <si>
    <t>4262</t>
  </si>
  <si>
    <t>Nematerijalna proizvedena imovina</t>
  </si>
  <si>
    <t>426</t>
  </si>
  <si>
    <t>Knjige</t>
  </si>
  <si>
    <t>4241</t>
  </si>
  <si>
    <t>Knjige, umjetnička djela i ostale izložbene vrijednosti</t>
  </si>
  <si>
    <t>424</t>
  </si>
  <si>
    <t>Prijevozna sredstva u cestovnom prometu</t>
  </si>
  <si>
    <t>4231</t>
  </si>
  <si>
    <t>Prijevozna sredstva</t>
  </si>
  <si>
    <t>423</t>
  </si>
  <si>
    <t>Uređaji, strojevi i oprema za ostale namjene</t>
  </si>
  <si>
    <t>4227</t>
  </si>
  <si>
    <t>Oprema za održavanje i zaštitu</t>
  </si>
  <si>
    <t>4223</t>
  </si>
  <si>
    <t>Komunikacijska oprema</t>
  </si>
  <si>
    <t>4222</t>
  </si>
  <si>
    <t>Postrojenja i oprema</t>
  </si>
  <si>
    <t>422</t>
  </si>
  <si>
    <t>Rashodi za nabavu proizvedene dugotrajne imovine</t>
  </si>
  <si>
    <t>42</t>
  </si>
  <si>
    <t>4</t>
  </si>
  <si>
    <t>Tekuće donacije u naravi</t>
  </si>
  <si>
    <t>3812</t>
  </si>
  <si>
    <t>381</t>
  </si>
  <si>
    <t>Rashodi za donacije, kazne, naknade šteta i kapitalne pomoći</t>
  </si>
  <si>
    <t>38</t>
  </si>
  <si>
    <t>Naknade građanima i kućanstvima u naravi</t>
  </si>
  <si>
    <t>3722</t>
  </si>
  <si>
    <t>Ostale naknade građanima i kućanstvima iz proračuna</t>
  </si>
  <si>
    <t>372</t>
  </si>
  <si>
    <t>Naknade građanima i kućanstvima na temelju osiguranja i druge naknade</t>
  </si>
  <si>
    <t>37</t>
  </si>
  <si>
    <t>Ostali nespomenuti rashodi poslovanja</t>
  </si>
  <si>
    <t>3299</t>
  </si>
  <si>
    <t>Pristojbe i naknade</t>
  </si>
  <si>
    <t>3295</t>
  </si>
  <si>
    <t>Premije osiguranja</t>
  </si>
  <si>
    <t>3292</t>
  </si>
  <si>
    <t>329</t>
  </si>
  <si>
    <t>Ostale usluge</t>
  </si>
  <si>
    <t>3239</t>
  </si>
  <si>
    <t>Računalne usluge</t>
  </si>
  <si>
    <t>3238</t>
  </si>
  <si>
    <t>Intelektualne i osobne usluge</t>
  </si>
  <si>
    <t>3237</t>
  </si>
  <si>
    <t>Zdravstvene i veterinarske usluge</t>
  </si>
  <si>
    <t>3236</t>
  </si>
  <si>
    <t>Zakupnine i najamnine</t>
  </si>
  <si>
    <t>3235</t>
  </si>
  <si>
    <t>Komunalne usluge</t>
  </si>
  <si>
    <t>3234</t>
  </si>
  <si>
    <t>Usluge tekućeg i investicijskog održavanja</t>
  </si>
  <si>
    <t>3232</t>
  </si>
  <si>
    <t>Usluge telefona, pošte i prijevoza</t>
  </si>
  <si>
    <t>3231</t>
  </si>
  <si>
    <t>Rashodi za usluge</t>
  </si>
  <si>
    <t>323</t>
  </si>
  <si>
    <t>Službena, radna i zaštitna odjeća i obuća</t>
  </si>
  <si>
    <t>3227</t>
  </si>
  <si>
    <t>Sitni inventar i auto gume</t>
  </si>
  <si>
    <t>3225</t>
  </si>
  <si>
    <t>Materijal i dijelovi za tekuće i investicijsko održavanje</t>
  </si>
  <si>
    <t>3224</t>
  </si>
  <si>
    <t>Energija</t>
  </si>
  <si>
    <t>3223</t>
  </si>
  <si>
    <t>Materijal i sirovine</t>
  </si>
  <si>
    <t>3222</t>
  </si>
  <si>
    <t>Uredski materijal i ostali materijalni rashodi</t>
  </si>
  <si>
    <t>3221</t>
  </si>
  <si>
    <t>Rashodi za materijal i energiju</t>
  </si>
  <si>
    <t>322</t>
  </si>
  <si>
    <t>Ostale naknade troškova zaposlenima</t>
  </si>
  <si>
    <t>3214</t>
  </si>
  <si>
    <t>Stručno usavršavanje zaposlenika</t>
  </si>
  <si>
    <t>3213</t>
  </si>
  <si>
    <t>Naknade za prijevoz, za rad na terenu i odvojeni život</t>
  </si>
  <si>
    <t>3212</t>
  </si>
  <si>
    <t>3211</t>
  </si>
  <si>
    <t>321</t>
  </si>
  <si>
    <t>32</t>
  </si>
  <si>
    <t>Doprinosi za obvezno zdravstveno osiguranje</t>
  </si>
  <si>
    <t>3132</t>
  </si>
  <si>
    <t>Doprinosi na plaće</t>
  </si>
  <si>
    <t>313</t>
  </si>
  <si>
    <t>Ostali rashodi za zaposlene</t>
  </si>
  <si>
    <t>3121</t>
  </si>
  <si>
    <t>312</t>
  </si>
  <si>
    <t>Plaće za posebne uvjete rada</t>
  </si>
  <si>
    <t>3114</t>
  </si>
  <si>
    <t>Plaće za prekovremeni rad</t>
  </si>
  <si>
    <t>3113</t>
  </si>
  <si>
    <t>3111</t>
  </si>
  <si>
    <t>311</t>
  </si>
  <si>
    <t>31</t>
  </si>
  <si>
    <t>3</t>
  </si>
  <si>
    <t>Izvor: 1</t>
  </si>
  <si>
    <t>OPĆI PRIHODI I PRIMICI</t>
  </si>
  <si>
    <t>Izvor: 11</t>
  </si>
  <si>
    <t>PRIHODI ZA DECENTRALIZIRANE FUNKCIJE</t>
  </si>
  <si>
    <t>Izvor: 3</t>
  </si>
  <si>
    <t>VLASTITI PRIHODI</t>
  </si>
  <si>
    <t>Izvor: 31</t>
  </si>
  <si>
    <t>VLASTITI PRIHODI - PRORAČUNSKI KORISNICI</t>
  </si>
  <si>
    <t>Izvor: 4</t>
  </si>
  <si>
    <t>PRIHODI ZA POSEBNE NAMJENE</t>
  </si>
  <si>
    <t>Izvor: 41</t>
  </si>
  <si>
    <t>Izvor: 44</t>
  </si>
  <si>
    <t>PRIHODI ZA POSEBNE NAMJENE - PRORAČUNSKI KORISNICI</t>
  </si>
  <si>
    <t>Izvor: 5</t>
  </si>
  <si>
    <t>POMOĆI</t>
  </si>
  <si>
    <t>Izvor: 52</t>
  </si>
  <si>
    <t>POMOĆI IZ DRUGIH PRORAČUNA</t>
  </si>
  <si>
    <t>Izvor: 57</t>
  </si>
  <si>
    <t>POMOĆI - PRORAČUNSKI KORISNICI</t>
  </si>
  <si>
    <t>Izvor: 6</t>
  </si>
  <si>
    <t>DONACIJE</t>
  </si>
  <si>
    <t>Izvor: 62</t>
  </si>
  <si>
    <t>DONACIJE - PRORAČUNSKI KORISNICI</t>
  </si>
  <si>
    <t>Izvor: 9</t>
  </si>
  <si>
    <t>PRENESENA SREDSTVA IZ PRETHODNE GODINE</t>
  </si>
  <si>
    <t>Izvor: 1 OPĆI PRIHODI I PRIMICI</t>
  </si>
  <si>
    <t>Izvor: 11 OPĆI PRIHODI I PRIMICI</t>
  </si>
  <si>
    <t>Izvor: 12 PRIHODI ZA DECENTRALIZIRANE FUNKCIJE</t>
  </si>
  <si>
    <t>Izvor: 3 VLASTITI PRIHODI</t>
  </si>
  <si>
    <t>Izvor: 31 VLASTITI PRIHODI - PRORAČUNSKI KORISNICI</t>
  </si>
  <si>
    <t>Izvor: 4 PRIHODI ZA POSEBNE NAMJENE</t>
  </si>
  <si>
    <t>Izvor: 41 PRIHODI ZA DECENTRALIZIRANE FUNKCIJE</t>
  </si>
  <si>
    <t>Izvor: 44 PRIHODI ZA POSEBNE NAMJENE - PRORAČUNSKI KORISNICI</t>
  </si>
  <si>
    <t>Izvor: 5 POMOĆI</t>
  </si>
  <si>
    <t>Izvor: 52 POMOĆI IZ DRUGIH PRORAČUNA</t>
  </si>
  <si>
    <t>Izvor: 57 POMOĆI - PRORAČUNSKI KORISNICI</t>
  </si>
  <si>
    <t>Izvor: 6 DONACIJE</t>
  </si>
  <si>
    <t>Izvor: 62 DONACIJE - PRORAČUNSKI KORISNICI</t>
  </si>
  <si>
    <t>Izvor: 9 PRENESENA SREDSTVA IZ PRETHODNE GODINE</t>
  </si>
  <si>
    <t>Izvor: 91 VIŠAK - OPĆI PRIHODI I PRIMICI</t>
  </si>
  <si>
    <t>Izvor: 94</t>
  </si>
  <si>
    <t>VIŠAK - PRIHODI ZA POSEBNE NAMJENE</t>
  </si>
  <si>
    <t>Izvor: 95</t>
  </si>
  <si>
    <t>VIŠAK - PRIHODI OD POMOĆI</t>
  </si>
  <si>
    <t>Izvor: 96</t>
  </si>
  <si>
    <t>VIŠAK - DONACIJE</t>
  </si>
  <si>
    <t>Izvor: 94 VIŠAK - PRIHODI ZA POSEBNE NAMJENE</t>
  </si>
  <si>
    <t>Izvor: 95 VIŠAK - PRIHODI OD POMOĆI</t>
  </si>
  <si>
    <t>Izvor: 96 VIŠAK - DONACIJE</t>
  </si>
  <si>
    <t>Funk. klas: 0 Javnost</t>
  </si>
  <si>
    <t>Funk. klas: 0912 Osnovno obrazovanje</t>
  </si>
  <si>
    <t>SVEUKUPNO RASHODI I IZDACI</t>
  </si>
  <si>
    <t>50008</t>
  </si>
  <si>
    <t>CENTAR ZA AUTIZAM RIJEKA</t>
  </si>
  <si>
    <t>1137</t>
  </si>
  <si>
    <t>PROGRAM ZAKONSKOG STANDARDA - DECENTRALIZIRANE FUNKCIJE</t>
  </si>
  <si>
    <t>A113701</t>
  </si>
  <si>
    <t>PROGRAMSKA DJELATNOST OSNOVNIH ŠKOLA GRADA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</si>
  <si>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</si>
  <si>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</si>
  <si>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</si>
  <si>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</si>
  <si>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</si>
  <si>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</si>
  <si>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</si>
  <si>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</si>
  <si>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K113703</t>
  </si>
  <si>
    <t>ULAGANJA NA NEFINANCIJSKOJ IMOVINI OSNOVNIH ŠKOLA</t>
  </si>
  <si>
    <t>1138</t>
  </si>
  <si>
    <t>PROGRAM STANDARDA IZNAD DRŽAVNOG STANDARDA - ŠIRE JAVNE POTREBE</t>
  </si>
  <si>
    <t>A113803</t>
  </si>
  <si>
    <t>PROGRAM RADA S UČENICIMA S TEŠKOĆAMA</t>
  </si>
  <si>
    <t>A113814</t>
  </si>
  <si>
    <t>FAKULTATIVNI PREDMET "MOJA RIJEKA"</t>
  </si>
  <si>
    <t>A113821</t>
  </si>
  <si>
    <t>GRAĐANSKI ODGOJ I OBRAZOVANJE</t>
  </si>
  <si>
    <t>A113825</t>
  </si>
  <si>
    <t>ZDRAVSTVENI ODGOJ I OBRAZOVANJE</t>
  </si>
  <si>
    <t>1139</t>
  </si>
  <si>
    <t>OSTALE PROGRAMSKE AKTIVNOSTI OSNOVNIH ŠKOLA</t>
  </si>
  <si>
    <t>A113901</t>
  </si>
  <si>
    <t>A113913</t>
  </si>
  <si>
    <t>UDŽBENICI ZA UČENIKE OSNOVNIH ŠKOLA</t>
  </si>
  <si>
    <t>A113914</t>
  </si>
  <si>
    <t>ODGOJNO - OBRAZOVNO, ADMINISTRATIVNO I TEHNIČKO OSOBLJE</t>
  </si>
  <si>
    <t>A113922</t>
  </si>
  <si>
    <t>PREHRANA UČENIKA OSNOVNIH ŠKOLA</t>
  </si>
  <si>
    <t>K113902</t>
  </si>
  <si>
    <t>PROIZVEDENA DUGOTRAJNA IMOVINA OSNOVNIH ŠKOLA</t>
  </si>
  <si>
    <t>T113910</t>
  </si>
  <si>
    <t>ŠKOLSKI MEDNI DAN</t>
  </si>
  <si>
    <t>T113911</t>
  </si>
  <si>
    <t>PODRŠKA PROVEDBI CJELOVITE KURIKULARNE REFORME</t>
  </si>
  <si>
    <t>1409</t>
  </si>
  <si>
    <t>EUROPSKI PROJEKTI</t>
  </si>
  <si>
    <t>T113923</t>
  </si>
  <si>
    <t>ERASMUS+ SPORTISM - EU</t>
  </si>
  <si>
    <t>T140908</t>
  </si>
  <si>
    <t>RINKLUZIJA8 - RIJEČKI MODEL PODRŠKE UČENICIMA S TEŠKOĆAMA -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</si>
</sst>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6" fillId="3" borderId="3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Font="1" applyBorder="1"/>
    <xf numFmtId="2" fontId="1" fillId="0" borderId="3" xfId="0" applyNumberFormat="1" applyFont="1" applyBorder="1"/>
    <xf numFmtId="2" fontId="0" fillId="0" borderId="3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 applyProtection="1">
      <alignment horizontal="right" vertical="center" wrapText="1"/>
    </xf>
    <xf numFmtId="4" fontId="1" fillId="0" borderId="3" xfId="0" applyNumberFormat="1" applyFont="1" applyBorder="1" applyAlignment="1">
      <alignment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Border="1" applyAlignment="1">
      <alignment vertical="center"/>
    </xf>
    <xf numFmtId="4" fontId="3" fillId="2" borderId="4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0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3"/>
  <sheetViews>
    <sheetView topLeftCell="A10" zoomScale="80" zoomScaleNormal="80" workbookViewId="0">
      <selection activeCell="F27" sqref="F27"/>
    </sheetView>
  </sheetViews>
  <sheetFormatPr defaultRowHeight="14.5" x14ac:dyDescent="0.35"/>
  <cols>
    <col min="6" max="10" width="25.26953125" customWidth="1"/>
    <col min="11" max="12" width="15.7265625" customWidth="1"/>
  </cols>
  <sheetData>
    <row r="1" spans="2:12" ht="42" customHeight="1" x14ac:dyDescent="0.35">
      <c r="B1" s="67" t="s">
        <v>70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2:12" ht="18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35">
      <c r="B3" s="67" t="s">
        <v>10</v>
      </c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2:12" ht="36" customHeight="1" x14ac:dyDescent="0.35">
      <c r="B4" s="86"/>
      <c r="C4" s="86"/>
      <c r="D4" s="86"/>
      <c r="E4" s="20"/>
      <c r="F4" s="20"/>
      <c r="G4" s="20"/>
      <c r="H4" s="20"/>
      <c r="I4" s="20"/>
      <c r="J4" s="3"/>
      <c r="K4" s="3"/>
    </row>
    <row r="5" spans="2:12" ht="18" customHeight="1" x14ac:dyDescent="0.35">
      <c r="B5" s="67" t="s">
        <v>54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2:12" ht="18" customHeight="1" x14ac:dyDescent="0.35">
      <c r="B6" s="38"/>
      <c r="C6" s="40"/>
      <c r="D6" s="40"/>
      <c r="E6" s="40"/>
      <c r="F6" s="40"/>
      <c r="G6" s="40"/>
      <c r="H6" s="40"/>
      <c r="I6" s="40"/>
      <c r="J6" s="40"/>
      <c r="K6" s="40"/>
    </row>
    <row r="7" spans="2:12" x14ac:dyDescent="0.35">
      <c r="B7" s="80" t="s">
        <v>55</v>
      </c>
      <c r="C7" s="80"/>
      <c r="D7" s="80"/>
      <c r="E7" s="80"/>
      <c r="F7" s="80"/>
      <c r="G7" s="4"/>
      <c r="H7" s="4"/>
      <c r="I7" s="4"/>
      <c r="J7" s="4"/>
      <c r="K7" s="25"/>
    </row>
    <row r="8" spans="2:12" ht="26" x14ac:dyDescent="0.35">
      <c r="B8" s="81" t="s">
        <v>6</v>
      </c>
      <c r="C8" s="82"/>
      <c r="D8" s="82"/>
      <c r="E8" s="82"/>
      <c r="F8" s="83"/>
      <c r="G8" s="46" t="s">
        <v>65</v>
      </c>
      <c r="H8" s="42" t="s">
        <v>68</v>
      </c>
      <c r="I8" s="42" t="s">
        <v>66</v>
      </c>
      <c r="J8" s="46" t="s">
        <v>67</v>
      </c>
      <c r="K8" s="1" t="s">
        <v>15</v>
      </c>
      <c r="L8" s="1" t="s">
        <v>46</v>
      </c>
    </row>
    <row r="9" spans="2:12" s="31" customFormat="1" ht="10.5" x14ac:dyDescent="0.25">
      <c r="B9" s="75">
        <v>1</v>
      </c>
      <c r="C9" s="75"/>
      <c r="D9" s="75"/>
      <c r="E9" s="75"/>
      <c r="F9" s="76"/>
      <c r="G9" s="30">
        <v>2</v>
      </c>
      <c r="H9" s="29">
        <v>3</v>
      </c>
      <c r="I9" s="29">
        <v>4</v>
      </c>
      <c r="J9" s="29">
        <v>5</v>
      </c>
      <c r="K9" s="29" t="s">
        <v>17</v>
      </c>
      <c r="L9" s="29" t="s">
        <v>18</v>
      </c>
    </row>
    <row r="10" spans="2:12" x14ac:dyDescent="0.35">
      <c r="B10" s="77" t="s">
        <v>0</v>
      </c>
      <c r="C10" s="78"/>
      <c r="D10" s="78"/>
      <c r="E10" s="78"/>
      <c r="F10" s="79"/>
      <c r="G10" s="22">
        <f>SUM(G11:G12)</f>
        <v>1411903.82</v>
      </c>
      <c r="H10" s="22">
        <f t="shared" ref="H10:J10" si="0">SUM(H11:H12)</f>
        <v>2117628</v>
      </c>
      <c r="I10" s="22">
        <f t="shared" si="0"/>
        <v>2117628</v>
      </c>
      <c r="J10" s="22">
        <f t="shared" si="0"/>
        <v>1808360.5</v>
      </c>
      <c r="K10" s="22">
        <f>J10/G10*100</f>
        <v>128.0795812281321</v>
      </c>
      <c r="L10" s="22">
        <f>J10/I10*100</f>
        <v>85.395569949018437</v>
      </c>
    </row>
    <row r="11" spans="2:12" x14ac:dyDescent="0.35">
      <c r="B11" s="69" t="s">
        <v>47</v>
      </c>
      <c r="C11" s="70"/>
      <c r="D11" s="70"/>
      <c r="E11" s="70"/>
      <c r="F11" s="70"/>
      <c r="G11" s="23">
        <v>1411903.82</v>
      </c>
      <c r="H11" s="23">
        <v>2117628</v>
      </c>
      <c r="I11" s="23">
        <v>2117628</v>
      </c>
      <c r="J11" s="23">
        <v>1808360.5</v>
      </c>
      <c r="K11" s="24">
        <v>128.08000000000001</v>
      </c>
      <c r="L11" s="24">
        <v>85.4</v>
      </c>
    </row>
    <row r="12" spans="2:12" x14ac:dyDescent="0.35">
      <c r="B12" s="71" t="s">
        <v>52</v>
      </c>
      <c r="C12" s="72"/>
      <c r="D12" s="72"/>
      <c r="E12" s="72"/>
      <c r="F12" s="72"/>
      <c r="G12" s="23"/>
      <c r="H12" s="23"/>
      <c r="I12" s="23"/>
      <c r="J12" s="23"/>
      <c r="K12" s="23"/>
      <c r="L12" s="23"/>
    </row>
    <row r="13" spans="2:12" x14ac:dyDescent="0.35">
      <c r="B13" s="26" t="s">
        <v>1</v>
      </c>
      <c r="C13" s="39"/>
      <c r="D13" s="39"/>
      <c r="E13" s="39"/>
      <c r="F13" s="39"/>
      <c r="G13" s="22">
        <f>SUM(G14:G15)</f>
        <v>1405945.3</v>
      </c>
      <c r="H13" s="22">
        <f t="shared" ref="H13" si="1">SUM(H14:H15)</f>
        <v>2139201</v>
      </c>
      <c r="I13" s="22">
        <f t="shared" ref="I13" si="2">SUM(I14:I15)</f>
        <v>2139201</v>
      </c>
      <c r="J13" s="22">
        <f t="shared" ref="J13" si="3">SUM(J14:J15)</f>
        <v>2003308.4100000001</v>
      </c>
      <c r="K13" s="22">
        <f>J13/G13*100</f>
        <v>142.48836067804345</v>
      </c>
      <c r="L13" s="22">
        <f>J13/I13*100</f>
        <v>93.647507176744966</v>
      </c>
    </row>
    <row r="14" spans="2:12" x14ac:dyDescent="0.35">
      <c r="B14" s="69" t="s">
        <v>48</v>
      </c>
      <c r="C14" s="70"/>
      <c r="D14" s="70"/>
      <c r="E14" s="70"/>
      <c r="F14" s="70"/>
      <c r="G14" s="23">
        <v>1359748.24</v>
      </c>
      <c r="H14" s="23">
        <v>2106992</v>
      </c>
      <c r="I14" s="23">
        <v>2106992</v>
      </c>
      <c r="J14" s="23">
        <v>1972695.09</v>
      </c>
      <c r="K14" s="24">
        <v>145.08000000000001</v>
      </c>
      <c r="L14" s="24">
        <v>93.63</v>
      </c>
    </row>
    <row r="15" spans="2:12" x14ac:dyDescent="0.35">
      <c r="B15" s="71" t="s">
        <v>49</v>
      </c>
      <c r="C15" s="72"/>
      <c r="D15" s="72"/>
      <c r="E15" s="72"/>
      <c r="F15" s="72"/>
      <c r="G15" s="23">
        <v>46197.06</v>
      </c>
      <c r="H15" s="23">
        <v>32209</v>
      </c>
      <c r="I15" s="23">
        <v>32209</v>
      </c>
      <c r="J15" s="23">
        <v>30613.32</v>
      </c>
      <c r="K15" s="23">
        <v>66.27</v>
      </c>
      <c r="L15" s="23">
        <v>95.05</v>
      </c>
    </row>
    <row r="16" spans="2:12" x14ac:dyDescent="0.35">
      <c r="B16" s="85" t="s">
        <v>56</v>
      </c>
      <c r="C16" s="78"/>
      <c r="D16" s="78"/>
      <c r="E16" s="78"/>
      <c r="F16" s="78"/>
      <c r="G16" s="22">
        <f>G10-G13</f>
        <v>5958.5200000000186</v>
      </c>
      <c r="H16" s="22">
        <f t="shared" ref="H16:J16" si="4">H10-H13</f>
        <v>-21573</v>
      </c>
      <c r="I16" s="22">
        <f t="shared" si="4"/>
        <v>-21573</v>
      </c>
      <c r="J16" s="22">
        <f t="shared" si="4"/>
        <v>-194947.91000000015</v>
      </c>
      <c r="K16" s="22">
        <f>J16/G16*100</f>
        <v>-3271.7505353678357</v>
      </c>
      <c r="L16" s="22">
        <f>J16/I16*100</f>
        <v>903.66620312427642</v>
      </c>
    </row>
    <row r="17" spans="1:43" ht="18" x14ac:dyDescent="0.35">
      <c r="B17" s="20"/>
      <c r="C17" s="18"/>
      <c r="D17" s="18"/>
      <c r="E17" s="18"/>
      <c r="F17" s="18"/>
      <c r="G17" s="18"/>
      <c r="H17" s="18"/>
      <c r="I17" s="19"/>
      <c r="J17" s="19"/>
      <c r="K17" s="19"/>
      <c r="L17" s="19"/>
    </row>
    <row r="18" spans="1:43" ht="18" customHeight="1" x14ac:dyDescent="0.35">
      <c r="B18" s="80" t="s">
        <v>57</v>
      </c>
      <c r="C18" s="80"/>
      <c r="D18" s="80"/>
      <c r="E18" s="80"/>
      <c r="F18" s="80"/>
      <c r="G18" s="18"/>
      <c r="H18" s="18"/>
      <c r="I18" s="19"/>
      <c r="J18" s="19"/>
      <c r="K18" s="19"/>
      <c r="L18" s="19"/>
    </row>
    <row r="19" spans="1:43" ht="26" x14ac:dyDescent="0.35">
      <c r="B19" s="81" t="s">
        <v>6</v>
      </c>
      <c r="C19" s="82"/>
      <c r="D19" s="82"/>
      <c r="E19" s="82"/>
      <c r="F19" s="83"/>
      <c r="G19" s="46" t="s">
        <v>65</v>
      </c>
      <c r="H19" s="42" t="s">
        <v>68</v>
      </c>
      <c r="I19" s="42" t="s">
        <v>66</v>
      </c>
      <c r="J19" s="46" t="s">
        <v>67</v>
      </c>
      <c r="K19" s="1" t="s">
        <v>15</v>
      </c>
      <c r="L19" s="1" t="s">
        <v>46</v>
      </c>
    </row>
    <row r="20" spans="1:43" s="31" customFormat="1" x14ac:dyDescent="0.35">
      <c r="B20" s="75">
        <v>1</v>
      </c>
      <c r="C20" s="75"/>
      <c r="D20" s="75"/>
      <c r="E20" s="75"/>
      <c r="F20" s="76"/>
      <c r="G20" s="30">
        <v>2</v>
      </c>
      <c r="H20" s="29">
        <v>3</v>
      </c>
      <c r="I20" s="29">
        <v>4</v>
      </c>
      <c r="J20" s="29">
        <v>5</v>
      </c>
      <c r="K20" s="29" t="s">
        <v>17</v>
      </c>
      <c r="L20" s="29" t="s">
        <v>18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35">
      <c r="A21" s="31"/>
      <c r="B21" s="90" t="s">
        <v>50</v>
      </c>
      <c r="C21" s="91"/>
      <c r="D21" s="91"/>
      <c r="E21" s="91"/>
      <c r="F21" s="92"/>
      <c r="G21" s="21"/>
      <c r="H21" s="21"/>
      <c r="I21" s="21"/>
      <c r="J21" s="21"/>
      <c r="K21" s="21"/>
      <c r="L21" s="21"/>
    </row>
    <row r="22" spans="1:43" x14ac:dyDescent="0.35">
      <c r="A22" s="31"/>
      <c r="B22" s="90" t="s">
        <v>51</v>
      </c>
      <c r="C22" s="70"/>
      <c r="D22" s="70"/>
      <c r="E22" s="70"/>
      <c r="F22" s="70"/>
      <c r="G22" s="21"/>
      <c r="H22" s="21"/>
      <c r="I22" s="21"/>
      <c r="J22" s="21"/>
      <c r="K22" s="21"/>
      <c r="L22" s="21"/>
    </row>
    <row r="23" spans="1:43" s="41" customFormat="1" ht="15" customHeight="1" x14ac:dyDescent="0.35">
      <c r="A23" s="31"/>
      <c r="B23" s="87" t="s">
        <v>53</v>
      </c>
      <c r="C23" s="88"/>
      <c r="D23" s="88"/>
      <c r="E23" s="88"/>
      <c r="F23" s="89"/>
      <c r="G23" s="22"/>
      <c r="H23" s="22"/>
      <c r="I23" s="22"/>
      <c r="J23" s="22"/>
      <c r="K23" s="22"/>
      <c r="L23" s="22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1" customFormat="1" ht="15" customHeight="1" x14ac:dyDescent="0.35">
      <c r="A24" s="31"/>
      <c r="B24" s="87" t="s">
        <v>58</v>
      </c>
      <c r="C24" s="88"/>
      <c r="D24" s="88"/>
      <c r="E24" s="88"/>
      <c r="F24" s="89"/>
      <c r="G24" s="22">
        <v>9869.61</v>
      </c>
      <c r="H24" s="22">
        <v>10849.99</v>
      </c>
      <c r="I24" s="22">
        <v>10849.99</v>
      </c>
      <c r="J24" s="22">
        <v>10849.99</v>
      </c>
      <c r="K24" s="22">
        <f t="shared" ref="K24:K25" si="5">J24/G24*100</f>
        <v>109.93332056687142</v>
      </c>
      <c r="L24" s="22">
        <f t="shared" ref="L24" si="6">J24/I24*100</f>
        <v>100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35">
      <c r="A25" s="31"/>
      <c r="B25" s="85" t="s">
        <v>59</v>
      </c>
      <c r="C25" s="78"/>
      <c r="D25" s="78"/>
      <c r="E25" s="78"/>
      <c r="F25" s="78"/>
      <c r="G25" s="22">
        <v>10849.99</v>
      </c>
      <c r="H25" s="22"/>
      <c r="I25" s="22"/>
      <c r="J25" s="22">
        <f>J16+J24</f>
        <v>-184097.92000000016</v>
      </c>
      <c r="K25" s="22">
        <f t="shared" si="5"/>
        <v>-1696.7565868724319</v>
      </c>
      <c r="L25" s="22" t="s">
        <v>71</v>
      </c>
    </row>
    <row r="26" spans="1:43" ht="15.5" x14ac:dyDescent="0.35">
      <c r="B26" s="15"/>
      <c r="C26" s="16"/>
      <c r="D26" s="16"/>
      <c r="E26" s="16"/>
      <c r="F26" s="16"/>
      <c r="G26" s="17"/>
      <c r="H26" s="17"/>
      <c r="I26" s="17"/>
      <c r="J26" s="17"/>
      <c r="K26" s="17"/>
    </row>
    <row r="27" spans="1:43" ht="15.5" x14ac:dyDescent="0.35">
      <c r="B27" s="15"/>
      <c r="C27" s="16"/>
      <c r="D27" s="16"/>
      <c r="E27" s="16"/>
      <c r="F27" s="16"/>
      <c r="G27" s="17"/>
      <c r="H27" s="17"/>
      <c r="I27" s="17"/>
      <c r="J27" s="17"/>
      <c r="K27" s="17"/>
    </row>
    <row r="28" spans="1:43" ht="15" customHeight="1" x14ac:dyDescent="0.35">
      <c r="B28" s="73" t="s">
        <v>63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</row>
    <row r="29" spans="1:43" ht="15" customHeight="1" x14ac:dyDescent="0.35">
      <c r="B29" s="74" t="s">
        <v>64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</row>
    <row r="30" spans="1:43" ht="36.75" customHeight="1" x14ac:dyDescent="0.35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</row>
    <row r="31" spans="1:43" x14ac:dyDescent="0.35"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43" ht="15" customHeight="1" x14ac:dyDescent="0.35">
      <c r="B32" s="84" t="s">
        <v>69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</row>
    <row r="33" spans="2:12" x14ac:dyDescent="0.35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</sheetData>
  <mergeCells count="26">
    <mergeCell ref="B32:L33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:L1"/>
    <mergeCell ref="B3:L3"/>
    <mergeCell ref="B5:L5"/>
    <mergeCell ref="B31:F31"/>
    <mergeCell ref="G31:K31"/>
    <mergeCell ref="B14:F14"/>
    <mergeCell ref="B15:F15"/>
    <mergeCell ref="B28:L28"/>
    <mergeCell ref="B29:L30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9"/>
  <sheetViews>
    <sheetView topLeftCell="D19" zoomScaleNormal="100" workbookViewId="0">
      <selection activeCell="B6" sqref="B6:I33"/>
    </sheetView>
  </sheetViews>
  <sheetFormatPr defaultRowHeight="14.5" x14ac:dyDescent="0.35"/>
  <cols>
    <col min="2" max="2" width="7.453125" bestFit="1" customWidth="1"/>
    <col min="3" max="3" width="44.7265625" customWidth="1"/>
    <col min="4" max="7" width="25.26953125" customWidth="1"/>
    <col min="8" max="9" width="15.7265625" customWidth="1"/>
  </cols>
  <sheetData>
    <row r="1" spans="2:9" ht="18" x14ac:dyDescent="0.35">
      <c r="B1" s="2"/>
      <c r="C1" s="2"/>
      <c r="D1" s="2"/>
      <c r="E1" s="2"/>
      <c r="F1" s="2"/>
      <c r="G1" s="3"/>
      <c r="H1" s="3"/>
    </row>
    <row r="2" spans="2:9" ht="15.5" x14ac:dyDescent="0.35">
      <c r="B2" s="67" t="s">
        <v>60</v>
      </c>
      <c r="C2" s="67"/>
      <c r="D2" s="67"/>
      <c r="E2" s="67"/>
      <c r="F2" s="67"/>
      <c r="G2" s="67"/>
      <c r="H2" s="67"/>
      <c r="I2" s="67"/>
    </row>
    <row r="3" spans="2:9" ht="18" x14ac:dyDescent="0.35">
      <c r="B3" s="2"/>
      <c r="C3" s="2"/>
      <c r="D3" s="2"/>
      <c r="E3" s="2"/>
      <c r="F3" s="2"/>
      <c r="G3" s="3"/>
      <c r="H3" s="3"/>
    </row>
    <row r="4" spans="2:9" ht="15.5" x14ac:dyDescent="0.35">
      <c r="B4" s="67" t="s">
        <v>16</v>
      </c>
      <c r="C4" s="67"/>
      <c r="D4" s="67"/>
      <c r="E4" s="67"/>
      <c r="F4" s="67"/>
      <c r="G4" s="67"/>
      <c r="H4" s="67"/>
      <c r="I4" s="67"/>
    </row>
    <row r="5" spans="2:9" ht="18" x14ac:dyDescent="0.35">
      <c r="B5" s="2"/>
      <c r="C5" s="2"/>
      <c r="D5" s="2"/>
      <c r="E5" s="2"/>
      <c r="F5" s="2"/>
      <c r="G5" s="3"/>
      <c r="H5" s="3"/>
    </row>
    <row r="6" spans="2:9" ht="26" x14ac:dyDescent="0.35">
      <c r="B6" s="93" t="s">
        <v>6</v>
      </c>
      <c r="C6" s="94"/>
      <c r="D6" s="46" t="s">
        <v>65</v>
      </c>
      <c r="E6" s="42" t="s">
        <v>68</v>
      </c>
      <c r="F6" s="42" t="s">
        <v>66</v>
      </c>
      <c r="G6" s="46" t="s">
        <v>67</v>
      </c>
      <c r="H6" s="42" t="s">
        <v>15</v>
      </c>
      <c r="I6" s="42" t="s">
        <v>15</v>
      </c>
    </row>
    <row r="7" spans="2:9" x14ac:dyDescent="0.35">
      <c r="B7" s="93">
        <v>1</v>
      </c>
      <c r="C7" s="94"/>
      <c r="D7" s="42">
        <v>2</v>
      </c>
      <c r="E7" s="42">
        <v>3</v>
      </c>
      <c r="F7" s="42">
        <v>4</v>
      </c>
      <c r="G7" s="42">
        <v>5</v>
      </c>
      <c r="H7" s="42" t="s">
        <v>17</v>
      </c>
      <c r="I7" s="42" t="s">
        <v>18</v>
      </c>
    </row>
    <row r="8" spans="2:9" s="37" customFormat="1" x14ac:dyDescent="0.35">
      <c r="B8" s="7"/>
      <c r="C8" s="7" t="s">
        <v>19</v>
      </c>
      <c r="D8" s="50">
        <v>1411903.82</v>
      </c>
      <c r="E8" s="50">
        <v>2117628</v>
      </c>
      <c r="F8" s="50">
        <v>2117628</v>
      </c>
      <c r="G8" s="51">
        <v>1808360.5</v>
      </c>
      <c r="H8" s="54">
        <v>128.08000000000001</v>
      </c>
      <c r="I8" s="54">
        <v>85.4</v>
      </c>
    </row>
    <row r="9" spans="2:9" s="47" customFormat="1" x14ac:dyDescent="0.35">
      <c r="B9" s="12" t="s">
        <v>72</v>
      </c>
      <c r="C9" s="12" t="s">
        <v>2</v>
      </c>
      <c r="D9" s="52">
        <v>1411903.82</v>
      </c>
      <c r="E9" s="52">
        <v>2117628</v>
      </c>
      <c r="F9" s="52">
        <v>2117628</v>
      </c>
      <c r="G9" s="53">
        <v>1808360.5</v>
      </c>
      <c r="H9" s="55">
        <v>128.08000000000001</v>
      </c>
      <c r="I9" s="55">
        <v>85.4</v>
      </c>
    </row>
    <row r="10" spans="2:9" s="47" customFormat="1" ht="25" x14ac:dyDescent="0.35">
      <c r="B10" s="12" t="s">
        <v>73</v>
      </c>
      <c r="C10" s="12" t="s">
        <v>20</v>
      </c>
      <c r="D10" s="52">
        <v>1257774.74</v>
      </c>
      <c r="E10" s="52">
        <v>1933419</v>
      </c>
      <c r="F10" s="52">
        <v>1933419</v>
      </c>
      <c r="G10" s="53">
        <v>1632611.6</v>
      </c>
      <c r="H10" s="55">
        <v>129.80000000000001</v>
      </c>
      <c r="I10" s="55">
        <v>84.44</v>
      </c>
    </row>
    <row r="11" spans="2:9" s="47" customFormat="1" x14ac:dyDescent="0.35">
      <c r="B11" s="8" t="s">
        <v>74</v>
      </c>
      <c r="C11" s="8" t="s">
        <v>75</v>
      </c>
      <c r="D11" s="52">
        <v>11813.67</v>
      </c>
      <c r="E11" s="52"/>
      <c r="F11" s="52"/>
      <c r="G11" s="53">
        <v>11813.66</v>
      </c>
      <c r="H11" s="55">
        <v>100</v>
      </c>
      <c r="I11" s="55"/>
    </row>
    <row r="12" spans="2:9" s="47" customFormat="1" x14ac:dyDescent="0.35">
      <c r="B12" s="8" t="s">
        <v>76</v>
      </c>
      <c r="C12" s="8" t="s">
        <v>77</v>
      </c>
      <c r="D12" s="52">
        <v>11813.67</v>
      </c>
      <c r="E12" s="52"/>
      <c r="F12" s="52"/>
      <c r="G12" s="53">
        <v>11813.66</v>
      </c>
      <c r="H12" s="55">
        <v>100</v>
      </c>
      <c r="I12" s="55"/>
    </row>
    <row r="13" spans="2:9" s="47" customFormat="1" x14ac:dyDescent="0.35">
      <c r="B13" s="8" t="s">
        <v>78</v>
      </c>
      <c r="C13" s="8" t="s">
        <v>79</v>
      </c>
      <c r="D13" s="52">
        <v>1243798.71</v>
      </c>
      <c r="E13" s="52"/>
      <c r="F13" s="52"/>
      <c r="G13" s="53">
        <v>1592815.2</v>
      </c>
      <c r="H13" s="55">
        <v>128.06</v>
      </c>
      <c r="I13" s="55"/>
    </row>
    <row r="14" spans="2:9" s="47" customFormat="1" x14ac:dyDescent="0.35">
      <c r="B14" s="8" t="s">
        <v>80</v>
      </c>
      <c r="C14" s="8" t="s">
        <v>81</v>
      </c>
      <c r="D14" s="52">
        <v>1243798.71</v>
      </c>
      <c r="E14" s="52"/>
      <c r="F14" s="52"/>
      <c r="G14" s="53">
        <v>1592506.12</v>
      </c>
      <c r="H14" s="55">
        <v>128.04</v>
      </c>
      <c r="I14" s="55"/>
    </row>
    <row r="15" spans="2:9" s="47" customFormat="1" ht="25" x14ac:dyDescent="0.35">
      <c r="B15" s="8" t="s">
        <v>82</v>
      </c>
      <c r="C15" s="33" t="s">
        <v>83</v>
      </c>
      <c r="D15" s="52"/>
      <c r="E15" s="52"/>
      <c r="F15" s="52"/>
      <c r="G15" s="53">
        <v>309.08</v>
      </c>
      <c r="H15" s="55"/>
      <c r="I15" s="55"/>
    </row>
    <row r="16" spans="2:9" s="47" customFormat="1" x14ac:dyDescent="0.35">
      <c r="B16" s="8" t="s">
        <v>84</v>
      </c>
      <c r="C16" s="9" t="s">
        <v>85</v>
      </c>
      <c r="D16" s="52"/>
      <c r="E16" s="52"/>
      <c r="F16" s="52"/>
      <c r="G16" s="53">
        <v>27982.74</v>
      </c>
      <c r="H16" s="55"/>
      <c r="I16" s="55"/>
    </row>
    <row r="17" spans="2:9" s="47" customFormat="1" x14ac:dyDescent="0.35">
      <c r="B17" s="8" t="s">
        <v>86</v>
      </c>
      <c r="C17" s="9" t="s">
        <v>87</v>
      </c>
      <c r="D17" s="52"/>
      <c r="E17" s="52"/>
      <c r="F17" s="52"/>
      <c r="G17" s="53">
        <v>27982.74</v>
      </c>
      <c r="H17" s="55"/>
      <c r="I17" s="55"/>
    </row>
    <row r="18" spans="2:9" s="47" customFormat="1" ht="25" x14ac:dyDescent="0.35">
      <c r="B18" s="12" t="s">
        <v>88</v>
      </c>
      <c r="C18" s="12" t="s">
        <v>89</v>
      </c>
      <c r="D18" s="52">
        <v>2162.36</v>
      </c>
      <c r="E18" s="52"/>
      <c r="F18" s="52"/>
      <c r="G18" s="53"/>
      <c r="H18" s="55"/>
      <c r="I18" s="55"/>
    </row>
    <row r="19" spans="2:9" s="47" customFormat="1" ht="25" x14ac:dyDescent="0.35">
      <c r="B19" s="12" t="s">
        <v>90</v>
      </c>
      <c r="C19" s="12" t="s">
        <v>91</v>
      </c>
      <c r="D19" s="52">
        <v>2162.36</v>
      </c>
      <c r="E19" s="52"/>
      <c r="F19" s="52"/>
      <c r="G19" s="53"/>
      <c r="H19" s="55"/>
      <c r="I19" s="55"/>
    </row>
    <row r="20" spans="2:9" s="47" customFormat="1" ht="25" x14ac:dyDescent="0.35">
      <c r="B20" s="12" t="s">
        <v>92</v>
      </c>
      <c r="C20" s="12" t="s">
        <v>93</v>
      </c>
      <c r="D20" s="52">
        <v>1632.5</v>
      </c>
      <c r="E20" s="52">
        <v>3000</v>
      </c>
      <c r="F20" s="52">
        <v>3000</v>
      </c>
      <c r="G20" s="53">
        <v>4807</v>
      </c>
      <c r="H20" s="55">
        <v>294.45999999999998</v>
      </c>
      <c r="I20" s="55">
        <v>160.22999999999999</v>
      </c>
    </row>
    <row r="21" spans="2:9" s="47" customFormat="1" x14ac:dyDescent="0.35">
      <c r="B21" s="8" t="s">
        <v>94</v>
      </c>
      <c r="C21" s="8" t="s">
        <v>95</v>
      </c>
      <c r="D21" s="52">
        <v>1632.5</v>
      </c>
      <c r="E21" s="52"/>
      <c r="F21" s="52"/>
      <c r="G21" s="53">
        <v>4807</v>
      </c>
      <c r="H21" s="55">
        <v>294.45999999999998</v>
      </c>
      <c r="I21" s="55"/>
    </row>
    <row r="22" spans="2:9" s="47" customFormat="1" x14ac:dyDescent="0.35">
      <c r="B22" s="8" t="s">
        <v>96</v>
      </c>
      <c r="C22" s="8" t="s">
        <v>97</v>
      </c>
      <c r="D22" s="52">
        <v>1632.5</v>
      </c>
      <c r="E22" s="52"/>
      <c r="F22" s="52"/>
      <c r="G22" s="53">
        <v>4807</v>
      </c>
      <c r="H22" s="55">
        <v>294.45999999999998</v>
      </c>
      <c r="I22" s="55"/>
    </row>
    <row r="23" spans="2:9" s="47" customFormat="1" x14ac:dyDescent="0.35">
      <c r="B23" s="8" t="s">
        <v>98</v>
      </c>
      <c r="C23" s="8" t="s">
        <v>99</v>
      </c>
      <c r="D23" s="52">
        <v>750</v>
      </c>
      <c r="E23" s="52">
        <v>3250</v>
      </c>
      <c r="F23" s="52">
        <v>3250</v>
      </c>
      <c r="G23" s="53">
        <v>6285.16</v>
      </c>
      <c r="H23" s="55">
        <v>838.02</v>
      </c>
      <c r="I23" s="55">
        <v>193.39</v>
      </c>
    </row>
    <row r="24" spans="2:9" s="47" customFormat="1" x14ac:dyDescent="0.35">
      <c r="B24" s="8" t="s">
        <v>100</v>
      </c>
      <c r="C24" s="8" t="s">
        <v>101</v>
      </c>
      <c r="D24" s="52">
        <v>750</v>
      </c>
      <c r="E24" s="52"/>
      <c r="F24" s="52"/>
      <c r="G24" s="53">
        <v>6285.16</v>
      </c>
      <c r="H24" s="55">
        <v>838.02</v>
      </c>
      <c r="I24" s="55"/>
    </row>
    <row r="25" spans="2:9" s="47" customFormat="1" x14ac:dyDescent="0.35">
      <c r="B25" s="8" t="s">
        <v>102</v>
      </c>
      <c r="C25" s="33" t="s">
        <v>103</v>
      </c>
      <c r="D25" s="52">
        <v>250</v>
      </c>
      <c r="E25" s="52"/>
      <c r="F25" s="52"/>
      <c r="G25" s="53">
        <v>3285.16</v>
      </c>
      <c r="H25" s="55">
        <v>999.99</v>
      </c>
      <c r="I25" s="55"/>
    </row>
    <row r="26" spans="2:9" s="47" customFormat="1" x14ac:dyDescent="0.35">
      <c r="B26" s="8" t="s">
        <v>104</v>
      </c>
      <c r="C26" s="9" t="s">
        <v>105</v>
      </c>
      <c r="D26" s="52">
        <v>500</v>
      </c>
      <c r="E26" s="52"/>
      <c r="F26" s="52"/>
      <c r="G26" s="53">
        <v>3000</v>
      </c>
      <c r="H26" s="55">
        <v>600</v>
      </c>
      <c r="I26" s="55"/>
    </row>
    <row r="27" spans="2:9" s="47" customFormat="1" x14ac:dyDescent="0.35">
      <c r="B27" s="8" t="s">
        <v>106</v>
      </c>
      <c r="C27" s="9" t="s">
        <v>107</v>
      </c>
      <c r="D27" s="52">
        <v>151746.57999999999</v>
      </c>
      <c r="E27" s="52">
        <v>177959</v>
      </c>
      <c r="F27" s="52">
        <v>177959</v>
      </c>
      <c r="G27" s="53">
        <v>160398.69</v>
      </c>
      <c r="H27" s="55">
        <v>105.7</v>
      </c>
      <c r="I27" s="55">
        <v>90.13</v>
      </c>
    </row>
    <row r="28" spans="2:9" s="47" customFormat="1" ht="25" x14ac:dyDescent="0.35">
      <c r="B28" s="12" t="s">
        <v>108</v>
      </c>
      <c r="C28" s="12" t="s">
        <v>109</v>
      </c>
      <c r="D28" s="52">
        <v>151746.57999999999</v>
      </c>
      <c r="E28" s="52"/>
      <c r="F28" s="52"/>
      <c r="G28" s="53">
        <v>160398.69</v>
      </c>
      <c r="H28" s="55">
        <v>105.7</v>
      </c>
      <c r="I28" s="55"/>
    </row>
    <row r="29" spans="2:9" s="47" customFormat="1" ht="25" x14ac:dyDescent="0.35">
      <c r="B29" s="12" t="s">
        <v>110</v>
      </c>
      <c r="C29" s="12" t="s">
        <v>111</v>
      </c>
      <c r="D29" s="52">
        <v>105383.69</v>
      </c>
      <c r="E29" s="52"/>
      <c r="F29" s="52"/>
      <c r="G29" s="53">
        <v>142194.15</v>
      </c>
      <c r="H29" s="55">
        <v>134.93</v>
      </c>
      <c r="I29" s="55"/>
    </row>
    <row r="30" spans="2:9" s="47" customFormat="1" ht="25" x14ac:dyDescent="0.35">
      <c r="B30" s="12" t="s">
        <v>112</v>
      </c>
      <c r="C30" s="12" t="s">
        <v>113</v>
      </c>
      <c r="D30" s="52">
        <v>46362.89</v>
      </c>
      <c r="E30" s="52"/>
      <c r="F30" s="52"/>
      <c r="G30" s="53">
        <v>18204.54</v>
      </c>
      <c r="H30" s="55">
        <v>39.270000000000003</v>
      </c>
      <c r="I30" s="55"/>
    </row>
    <row r="31" spans="2:9" s="47" customFormat="1" x14ac:dyDescent="0.35">
      <c r="B31" s="8" t="s">
        <v>114</v>
      </c>
      <c r="C31" s="8" t="s">
        <v>115</v>
      </c>
      <c r="D31" s="52"/>
      <c r="E31" s="52"/>
      <c r="F31" s="52"/>
      <c r="G31" s="53">
        <v>4258.05</v>
      </c>
      <c r="H31" s="55"/>
      <c r="I31" s="55"/>
    </row>
    <row r="32" spans="2:9" s="47" customFormat="1" x14ac:dyDescent="0.35">
      <c r="B32" s="8" t="s">
        <v>116</v>
      </c>
      <c r="C32" s="8" t="s">
        <v>117</v>
      </c>
      <c r="D32" s="52"/>
      <c r="E32" s="52"/>
      <c r="F32" s="52"/>
      <c r="G32" s="53">
        <v>4258.05</v>
      </c>
      <c r="H32" s="55"/>
      <c r="I32" s="55"/>
    </row>
    <row r="33" spans="2:9" s="47" customFormat="1" x14ac:dyDescent="0.35">
      <c r="B33" s="8" t="s">
        <v>118</v>
      </c>
      <c r="C33" s="8" t="s">
        <v>117</v>
      </c>
      <c r="D33" s="52"/>
      <c r="E33" s="52"/>
      <c r="F33" s="52"/>
      <c r="G33" s="53">
        <v>4258.05</v>
      </c>
      <c r="H33" s="55"/>
      <c r="I33" s="55"/>
    </row>
    <row r="35" spans="2:9" s="37" customFormat="1" x14ac:dyDescent="0.35">
      <c r="B35" s="7" t="s">
        <v>216</v>
      </c>
      <c r="C35" s="7" t="s">
        <v>3</v>
      </c>
      <c r="D35" s="50">
        <v>1405945.3</v>
      </c>
      <c r="E35" s="50">
        <v>2139201</v>
      </c>
      <c r="F35" s="50">
        <v>2139201</v>
      </c>
      <c r="G35" s="51">
        <v>2003308.41</v>
      </c>
      <c r="H35" s="51">
        <v>142.49</v>
      </c>
      <c r="I35" s="51">
        <v>93.65</v>
      </c>
    </row>
    <row r="36" spans="2:9" s="47" customFormat="1" x14ac:dyDescent="0.35">
      <c r="B36" s="12" t="s">
        <v>215</v>
      </c>
      <c r="C36" s="12" t="s">
        <v>4</v>
      </c>
      <c r="D36" s="52">
        <v>1182434.47</v>
      </c>
      <c r="E36" s="52">
        <v>1782004</v>
      </c>
      <c r="F36" s="52">
        <v>1782004</v>
      </c>
      <c r="G36" s="53">
        <v>1696926.45</v>
      </c>
      <c r="H36" s="53">
        <v>143.51</v>
      </c>
      <c r="I36" s="53">
        <v>95.23</v>
      </c>
    </row>
    <row r="37" spans="2:9" s="47" customFormat="1" x14ac:dyDescent="0.35">
      <c r="B37" s="12" t="s">
        <v>214</v>
      </c>
      <c r="C37" s="12" t="s">
        <v>22</v>
      </c>
      <c r="D37" s="52">
        <v>980178.76</v>
      </c>
      <c r="E37" s="52"/>
      <c r="F37" s="52"/>
      <c r="G37" s="53">
        <v>1405866.66</v>
      </c>
      <c r="H37" s="53">
        <v>143.43</v>
      </c>
      <c r="I37" s="53"/>
    </row>
    <row r="38" spans="2:9" s="47" customFormat="1" x14ac:dyDescent="0.35">
      <c r="B38" s="8" t="s">
        <v>213</v>
      </c>
      <c r="C38" s="8" t="s">
        <v>23</v>
      </c>
      <c r="D38" s="52">
        <v>918431.09</v>
      </c>
      <c r="E38" s="52"/>
      <c r="F38" s="52"/>
      <c r="G38" s="53">
        <v>1308300.06</v>
      </c>
      <c r="H38" s="53">
        <v>142.44999999999999</v>
      </c>
      <c r="I38" s="53"/>
    </row>
    <row r="39" spans="2:9" s="47" customFormat="1" x14ac:dyDescent="0.35">
      <c r="B39" s="8" t="s">
        <v>212</v>
      </c>
      <c r="C39" s="8" t="s">
        <v>211</v>
      </c>
      <c r="D39" s="52">
        <v>16870.96</v>
      </c>
      <c r="E39" s="52"/>
      <c r="F39" s="52"/>
      <c r="G39" s="53">
        <v>34380.230000000003</v>
      </c>
      <c r="H39" s="53">
        <v>203.78</v>
      </c>
      <c r="I39" s="53"/>
    </row>
    <row r="40" spans="2:9" s="47" customFormat="1" x14ac:dyDescent="0.35">
      <c r="B40" s="8" t="s">
        <v>210</v>
      </c>
      <c r="C40" s="8" t="s">
        <v>209</v>
      </c>
      <c r="D40" s="52">
        <v>44876.71</v>
      </c>
      <c r="E40" s="52"/>
      <c r="F40" s="52"/>
      <c r="G40" s="53">
        <v>63186.37</v>
      </c>
      <c r="H40" s="53">
        <v>140.80000000000001</v>
      </c>
      <c r="I40" s="53"/>
    </row>
    <row r="41" spans="2:9" s="37" customFormat="1" x14ac:dyDescent="0.35">
      <c r="B41" s="12" t="s">
        <v>208</v>
      </c>
      <c r="C41" s="12" t="s">
        <v>206</v>
      </c>
      <c r="D41" s="52">
        <v>43543.22</v>
      </c>
      <c r="E41" s="52"/>
      <c r="F41" s="52"/>
      <c r="G41" s="53">
        <v>55048.07</v>
      </c>
      <c r="H41" s="53">
        <v>126.42</v>
      </c>
      <c r="I41" s="53"/>
    </row>
    <row r="42" spans="2:9" s="47" customFormat="1" x14ac:dyDescent="0.35">
      <c r="B42" s="12" t="s">
        <v>207</v>
      </c>
      <c r="C42" s="12" t="s">
        <v>206</v>
      </c>
      <c r="D42" s="52">
        <v>43543.22</v>
      </c>
      <c r="E42" s="52"/>
      <c r="F42" s="52"/>
      <c r="G42" s="53">
        <v>55048.07</v>
      </c>
      <c r="H42" s="53">
        <v>126.42</v>
      </c>
      <c r="I42" s="53"/>
    </row>
    <row r="43" spans="2:9" s="47" customFormat="1" x14ac:dyDescent="0.35">
      <c r="B43" s="12" t="s">
        <v>205</v>
      </c>
      <c r="C43" s="12" t="s">
        <v>204</v>
      </c>
      <c r="D43" s="52">
        <v>158712.49</v>
      </c>
      <c r="E43" s="52"/>
      <c r="F43" s="52"/>
      <c r="G43" s="53">
        <v>236011.72</v>
      </c>
      <c r="H43" s="53">
        <v>148.69999999999999</v>
      </c>
      <c r="I43" s="53"/>
    </row>
    <row r="44" spans="2:9" s="47" customFormat="1" x14ac:dyDescent="0.35">
      <c r="B44" s="8" t="s">
        <v>203</v>
      </c>
      <c r="C44" s="8" t="s">
        <v>202</v>
      </c>
      <c r="D44" s="52">
        <v>158712.49</v>
      </c>
      <c r="E44" s="52"/>
      <c r="F44" s="52"/>
      <c r="G44" s="53">
        <v>236011.72</v>
      </c>
      <c r="H44" s="53">
        <v>148.69999999999999</v>
      </c>
      <c r="I44" s="53"/>
    </row>
    <row r="45" spans="2:9" s="47" customFormat="1" x14ac:dyDescent="0.35">
      <c r="B45" s="8" t="s">
        <v>201</v>
      </c>
      <c r="C45" s="8" t="s">
        <v>11</v>
      </c>
      <c r="D45" s="52">
        <v>175511.67</v>
      </c>
      <c r="E45" s="52">
        <v>321542</v>
      </c>
      <c r="F45" s="52">
        <v>321542</v>
      </c>
      <c r="G45" s="53">
        <v>273252.84999999998</v>
      </c>
      <c r="H45" s="53">
        <v>155.69</v>
      </c>
      <c r="I45" s="53">
        <v>84.98</v>
      </c>
    </row>
    <row r="46" spans="2:9" s="47" customFormat="1" x14ac:dyDescent="0.35">
      <c r="B46" s="8" t="s">
        <v>200</v>
      </c>
      <c r="C46" s="8" t="s">
        <v>24</v>
      </c>
      <c r="D46" s="52">
        <v>30585.4</v>
      </c>
      <c r="E46" s="52"/>
      <c r="F46" s="52"/>
      <c r="G46" s="53">
        <v>41962.11</v>
      </c>
      <c r="H46" s="53">
        <v>137.19999999999999</v>
      </c>
      <c r="I46" s="53"/>
    </row>
    <row r="47" spans="2:9" s="37" customFormat="1" x14ac:dyDescent="0.35">
      <c r="B47" s="12" t="s">
        <v>199</v>
      </c>
      <c r="C47" s="12" t="s">
        <v>25</v>
      </c>
      <c r="D47" s="52">
        <v>7149.34</v>
      </c>
      <c r="E47" s="52"/>
      <c r="F47" s="52"/>
      <c r="G47" s="53">
        <v>9227.9599999999991</v>
      </c>
      <c r="H47" s="53">
        <v>129.07</v>
      </c>
      <c r="I47" s="53"/>
    </row>
    <row r="48" spans="2:9" s="47" customFormat="1" x14ac:dyDescent="0.35">
      <c r="B48" s="12" t="s">
        <v>198</v>
      </c>
      <c r="C48" s="12" t="s">
        <v>197</v>
      </c>
      <c r="D48" s="52">
        <v>19441.259999999998</v>
      </c>
      <c r="E48" s="52"/>
      <c r="F48" s="52"/>
      <c r="G48" s="53">
        <v>30964.9</v>
      </c>
      <c r="H48" s="53">
        <v>159.27000000000001</v>
      </c>
      <c r="I48" s="53"/>
    </row>
    <row r="49" spans="2:9" s="47" customFormat="1" x14ac:dyDescent="0.35">
      <c r="B49" s="12" t="s">
        <v>196</v>
      </c>
      <c r="C49" s="12" t="s">
        <v>195</v>
      </c>
      <c r="D49" s="52">
        <v>1412.88</v>
      </c>
      <c r="E49" s="52"/>
      <c r="F49" s="52"/>
      <c r="G49" s="53">
        <v>1614.25</v>
      </c>
      <c r="H49" s="53">
        <v>114.25</v>
      </c>
      <c r="I49" s="53"/>
    </row>
    <row r="50" spans="2:9" s="47" customFormat="1" x14ac:dyDescent="0.35">
      <c r="B50" s="8" t="s">
        <v>194</v>
      </c>
      <c r="C50" s="8" t="s">
        <v>193</v>
      </c>
      <c r="D50" s="52">
        <v>2581.92</v>
      </c>
      <c r="E50" s="52"/>
      <c r="F50" s="52"/>
      <c r="G50" s="53">
        <v>155</v>
      </c>
      <c r="H50" s="53">
        <v>6</v>
      </c>
      <c r="I50" s="53"/>
    </row>
    <row r="51" spans="2:9" s="47" customFormat="1" x14ac:dyDescent="0.35">
      <c r="B51" s="8" t="s">
        <v>192</v>
      </c>
      <c r="C51" s="8" t="s">
        <v>191</v>
      </c>
      <c r="D51" s="52">
        <v>45976.21</v>
      </c>
      <c r="E51" s="52"/>
      <c r="F51" s="52"/>
      <c r="G51" s="53">
        <v>55839.9</v>
      </c>
      <c r="H51" s="53">
        <v>121.45</v>
      </c>
      <c r="I51" s="53"/>
    </row>
    <row r="52" spans="2:9" s="47" customFormat="1" x14ac:dyDescent="0.35">
      <c r="B52" s="8" t="s">
        <v>190</v>
      </c>
      <c r="C52" s="8" t="s">
        <v>189</v>
      </c>
      <c r="D52" s="52">
        <v>8082.21</v>
      </c>
      <c r="E52" s="52"/>
      <c r="F52" s="52"/>
      <c r="G52" s="53">
        <v>7142.85</v>
      </c>
      <c r="H52" s="53">
        <v>88.38</v>
      </c>
      <c r="I52" s="53"/>
    </row>
    <row r="53" spans="2:9" s="37" customFormat="1" x14ac:dyDescent="0.35">
      <c r="B53" s="12" t="s">
        <v>188</v>
      </c>
      <c r="C53" s="12" t="s">
        <v>187</v>
      </c>
      <c r="D53" s="52">
        <v>25256.86</v>
      </c>
      <c r="E53" s="52"/>
      <c r="F53" s="52"/>
      <c r="G53" s="53">
        <v>33035.410000000003</v>
      </c>
      <c r="H53" s="53">
        <v>130.80000000000001</v>
      </c>
      <c r="I53" s="53"/>
    </row>
    <row r="54" spans="2:9" s="47" customFormat="1" x14ac:dyDescent="0.35">
      <c r="B54" s="12" t="s">
        <v>186</v>
      </c>
      <c r="C54" s="12" t="s">
        <v>185</v>
      </c>
      <c r="D54" s="52">
        <v>9197.33</v>
      </c>
      <c r="E54" s="52"/>
      <c r="F54" s="52"/>
      <c r="G54" s="53">
        <v>11886.88</v>
      </c>
      <c r="H54" s="53">
        <v>129.24</v>
      </c>
      <c r="I54" s="53"/>
    </row>
    <row r="55" spans="2:9" s="47" customFormat="1" x14ac:dyDescent="0.35">
      <c r="B55" s="12" t="s">
        <v>184</v>
      </c>
      <c r="C55" s="12" t="s">
        <v>183</v>
      </c>
      <c r="D55" s="52">
        <v>2712.51</v>
      </c>
      <c r="E55" s="52"/>
      <c r="F55" s="52"/>
      <c r="G55" s="53">
        <v>557.54999999999995</v>
      </c>
      <c r="H55" s="53">
        <v>20.55</v>
      </c>
      <c r="I55" s="53"/>
    </row>
    <row r="56" spans="2:9" s="47" customFormat="1" x14ac:dyDescent="0.35">
      <c r="B56" s="8" t="s">
        <v>182</v>
      </c>
      <c r="C56" s="8" t="s">
        <v>181</v>
      </c>
      <c r="D56" s="52">
        <v>647.71</v>
      </c>
      <c r="E56" s="52"/>
      <c r="F56" s="52"/>
      <c r="G56" s="53">
        <v>3217.21</v>
      </c>
      <c r="H56" s="53">
        <v>496.71</v>
      </c>
      <c r="I56" s="53"/>
    </row>
    <row r="57" spans="2:9" s="47" customFormat="1" x14ac:dyDescent="0.35">
      <c r="B57" s="8" t="s">
        <v>180</v>
      </c>
      <c r="C57" s="8" t="s">
        <v>179</v>
      </c>
      <c r="D57" s="52">
        <v>79.59</v>
      </c>
      <c r="E57" s="52"/>
      <c r="F57" s="52"/>
      <c r="G57" s="53"/>
      <c r="H57" s="53"/>
      <c r="I57" s="53"/>
    </row>
    <row r="58" spans="2:9" s="47" customFormat="1" x14ac:dyDescent="0.35">
      <c r="B58" s="8" t="s">
        <v>178</v>
      </c>
      <c r="C58" s="8" t="s">
        <v>177</v>
      </c>
      <c r="D58" s="52">
        <v>89582.16</v>
      </c>
      <c r="E58" s="52"/>
      <c r="F58" s="52"/>
      <c r="G58" s="53">
        <v>149244.47</v>
      </c>
      <c r="H58" s="53">
        <v>166.6</v>
      </c>
      <c r="I58" s="53"/>
    </row>
    <row r="59" spans="2:9" s="37" customFormat="1" x14ac:dyDescent="0.35">
      <c r="B59" s="12" t="s">
        <v>176</v>
      </c>
      <c r="C59" s="12" t="s">
        <v>175</v>
      </c>
      <c r="D59" s="52">
        <v>69331.679999999993</v>
      </c>
      <c r="E59" s="52"/>
      <c r="F59" s="52"/>
      <c r="G59" s="53">
        <v>117175.17</v>
      </c>
      <c r="H59" s="53">
        <v>169.01</v>
      </c>
      <c r="I59" s="53"/>
    </row>
    <row r="60" spans="2:9" s="47" customFormat="1" x14ac:dyDescent="0.35">
      <c r="B60" s="12" t="s">
        <v>174</v>
      </c>
      <c r="C60" s="12" t="s">
        <v>173</v>
      </c>
      <c r="D60" s="52">
        <v>4746.58</v>
      </c>
      <c r="E60" s="52"/>
      <c r="F60" s="52"/>
      <c r="G60" s="53">
        <v>5196.12</v>
      </c>
      <c r="H60" s="53">
        <v>109.47</v>
      </c>
      <c r="I60" s="53"/>
    </row>
    <row r="61" spans="2:9" s="47" customFormat="1" x14ac:dyDescent="0.35">
      <c r="B61" s="12" t="s">
        <v>172</v>
      </c>
      <c r="C61" s="12" t="s">
        <v>171</v>
      </c>
      <c r="D61" s="52">
        <v>2261.91</v>
      </c>
      <c r="E61" s="52"/>
      <c r="F61" s="52"/>
      <c r="G61" s="53">
        <v>2497.8200000000002</v>
      </c>
      <c r="H61" s="53">
        <v>110.43</v>
      </c>
      <c r="I61" s="53"/>
    </row>
    <row r="62" spans="2:9" s="47" customFormat="1" x14ac:dyDescent="0.35">
      <c r="B62" s="8" t="s">
        <v>170</v>
      </c>
      <c r="C62" s="8" t="s">
        <v>169</v>
      </c>
      <c r="D62" s="52">
        <v>4665.75</v>
      </c>
      <c r="E62" s="52"/>
      <c r="F62" s="52"/>
      <c r="G62" s="53">
        <v>10167.5</v>
      </c>
      <c r="H62" s="53">
        <v>217.92</v>
      </c>
      <c r="I62" s="53"/>
    </row>
    <row r="63" spans="2:9" s="47" customFormat="1" x14ac:dyDescent="0.35">
      <c r="B63" s="8" t="s">
        <v>168</v>
      </c>
      <c r="C63" s="8" t="s">
        <v>167</v>
      </c>
      <c r="D63" s="52">
        <v>439.54</v>
      </c>
      <c r="E63" s="52"/>
      <c r="F63" s="52"/>
      <c r="G63" s="53">
        <v>1300.05</v>
      </c>
      <c r="H63" s="53">
        <v>295.77999999999997</v>
      </c>
      <c r="I63" s="53"/>
    </row>
    <row r="64" spans="2:9" s="47" customFormat="1" x14ac:dyDescent="0.35">
      <c r="B64" s="8" t="s">
        <v>166</v>
      </c>
      <c r="C64" s="8" t="s">
        <v>165</v>
      </c>
      <c r="D64" s="52">
        <v>1506.6</v>
      </c>
      <c r="E64" s="52"/>
      <c r="F64" s="52"/>
      <c r="G64" s="53">
        <v>4577.5</v>
      </c>
      <c r="H64" s="53">
        <v>303.83</v>
      </c>
      <c r="I64" s="53"/>
    </row>
    <row r="65" spans="2:9" s="37" customFormat="1" x14ac:dyDescent="0.35">
      <c r="B65" s="12" t="s">
        <v>164</v>
      </c>
      <c r="C65" s="12" t="s">
        <v>163</v>
      </c>
      <c r="D65" s="52">
        <v>2006.88</v>
      </c>
      <c r="E65" s="52"/>
      <c r="F65" s="52"/>
      <c r="G65" s="53">
        <v>2872.99</v>
      </c>
      <c r="H65" s="53">
        <v>143.16</v>
      </c>
      <c r="I65" s="53"/>
    </row>
    <row r="66" spans="2:9" s="47" customFormat="1" x14ac:dyDescent="0.35">
      <c r="B66" s="12" t="s">
        <v>162</v>
      </c>
      <c r="C66" s="12" t="s">
        <v>161</v>
      </c>
      <c r="D66" s="52">
        <v>4623.22</v>
      </c>
      <c r="E66" s="52"/>
      <c r="F66" s="52"/>
      <c r="G66" s="53">
        <v>5457.32</v>
      </c>
      <c r="H66" s="53">
        <v>118.04</v>
      </c>
      <c r="I66" s="53"/>
    </row>
    <row r="67" spans="2:9" s="47" customFormat="1" x14ac:dyDescent="0.35">
      <c r="B67" s="12" t="s">
        <v>160</v>
      </c>
      <c r="C67" s="12" t="s">
        <v>154</v>
      </c>
      <c r="D67" s="52">
        <v>9367.9</v>
      </c>
      <c r="E67" s="52"/>
      <c r="F67" s="52"/>
      <c r="G67" s="53">
        <v>26206.37</v>
      </c>
      <c r="H67" s="53">
        <v>279.75</v>
      </c>
      <c r="I67" s="53"/>
    </row>
    <row r="68" spans="2:9" s="47" customFormat="1" x14ac:dyDescent="0.35">
      <c r="B68" s="8" t="s">
        <v>159</v>
      </c>
      <c r="C68" s="8" t="s">
        <v>158</v>
      </c>
      <c r="D68" s="52">
        <v>2355.39</v>
      </c>
      <c r="E68" s="52"/>
      <c r="F68" s="52"/>
      <c r="G68" s="53">
        <v>2232.77</v>
      </c>
      <c r="H68" s="53">
        <v>94.79</v>
      </c>
      <c r="I68" s="53"/>
    </row>
    <row r="69" spans="2:9" s="47" customFormat="1" x14ac:dyDescent="0.35">
      <c r="B69" s="8" t="s">
        <v>157</v>
      </c>
      <c r="C69" s="8" t="s">
        <v>156</v>
      </c>
      <c r="D69" s="52">
        <v>325.58</v>
      </c>
      <c r="E69" s="52"/>
      <c r="F69" s="52"/>
      <c r="G69" s="53">
        <v>4753.3500000000004</v>
      </c>
      <c r="H69" s="53">
        <v>999.99</v>
      </c>
      <c r="I69" s="53"/>
    </row>
    <row r="70" spans="2:9" s="47" customFormat="1" x14ac:dyDescent="0.35">
      <c r="B70" s="8" t="s">
        <v>155</v>
      </c>
      <c r="C70" s="8" t="s">
        <v>154</v>
      </c>
      <c r="D70" s="52">
        <v>6686.93</v>
      </c>
      <c r="E70" s="52"/>
      <c r="F70" s="52"/>
      <c r="G70" s="53">
        <v>19220.25</v>
      </c>
      <c r="H70" s="53">
        <v>287.43</v>
      </c>
      <c r="I70" s="53"/>
    </row>
    <row r="71" spans="2:9" s="37" customFormat="1" ht="25" x14ac:dyDescent="0.35">
      <c r="B71" s="12" t="s">
        <v>153</v>
      </c>
      <c r="C71" s="12" t="s">
        <v>152</v>
      </c>
      <c r="D71" s="52">
        <v>1784.1</v>
      </c>
      <c r="E71" s="52">
        <v>3410</v>
      </c>
      <c r="F71" s="52">
        <v>3410</v>
      </c>
      <c r="G71" s="53">
        <v>2479.86</v>
      </c>
      <c r="H71" s="53">
        <v>139</v>
      </c>
      <c r="I71" s="53">
        <v>72.72</v>
      </c>
    </row>
    <row r="72" spans="2:9" s="47" customFormat="1" x14ac:dyDescent="0.35">
      <c r="B72" s="12" t="s">
        <v>151</v>
      </c>
      <c r="C72" s="12" t="s">
        <v>150</v>
      </c>
      <c r="D72" s="52">
        <v>1784.1</v>
      </c>
      <c r="E72" s="52"/>
      <c r="F72" s="52"/>
      <c r="G72" s="53">
        <v>2479.86</v>
      </c>
      <c r="H72" s="53">
        <v>139</v>
      </c>
      <c r="I72" s="53"/>
    </row>
    <row r="73" spans="2:9" s="47" customFormat="1" x14ac:dyDescent="0.35">
      <c r="B73" s="12" t="s">
        <v>149</v>
      </c>
      <c r="C73" s="12" t="s">
        <v>148</v>
      </c>
      <c r="D73" s="52">
        <v>1784.1</v>
      </c>
      <c r="E73" s="52"/>
      <c r="F73" s="52"/>
      <c r="G73" s="53">
        <v>2479.86</v>
      </c>
      <c r="H73" s="53">
        <v>139</v>
      </c>
      <c r="I73" s="53"/>
    </row>
    <row r="74" spans="2:9" s="47" customFormat="1" x14ac:dyDescent="0.35">
      <c r="B74" s="8" t="s">
        <v>147</v>
      </c>
      <c r="C74" s="8" t="s">
        <v>146</v>
      </c>
      <c r="D74" s="52">
        <v>18</v>
      </c>
      <c r="E74" s="52">
        <v>36</v>
      </c>
      <c r="F74" s="52">
        <v>36</v>
      </c>
      <c r="G74" s="53">
        <v>35.93</v>
      </c>
      <c r="H74" s="53">
        <v>199.61</v>
      </c>
      <c r="I74" s="53">
        <v>99.81</v>
      </c>
    </row>
    <row r="75" spans="2:9" s="47" customFormat="1" x14ac:dyDescent="0.35">
      <c r="B75" s="8" t="s">
        <v>145</v>
      </c>
      <c r="C75" s="8" t="s">
        <v>103</v>
      </c>
      <c r="D75" s="52">
        <v>18</v>
      </c>
      <c r="E75" s="52"/>
      <c r="F75" s="52"/>
      <c r="G75" s="53">
        <v>35.93</v>
      </c>
      <c r="H75" s="53">
        <v>199.61</v>
      </c>
      <c r="I75" s="53"/>
    </row>
    <row r="76" spans="2:9" s="47" customFormat="1" x14ac:dyDescent="0.35">
      <c r="B76" s="8" t="s">
        <v>144</v>
      </c>
      <c r="C76" s="8" t="s">
        <v>143</v>
      </c>
      <c r="D76" s="52">
        <v>18</v>
      </c>
      <c r="E76" s="52"/>
      <c r="F76" s="52"/>
      <c r="G76" s="53">
        <v>35.93</v>
      </c>
      <c r="H76" s="53">
        <v>199.61</v>
      </c>
      <c r="I76" s="53"/>
    </row>
    <row r="77" spans="2:9" s="37" customFormat="1" x14ac:dyDescent="0.35">
      <c r="B77" s="12" t="s">
        <v>142</v>
      </c>
      <c r="C77" s="12" t="s">
        <v>5</v>
      </c>
      <c r="D77" s="52">
        <v>46197.06</v>
      </c>
      <c r="E77" s="52">
        <v>32209</v>
      </c>
      <c r="F77" s="52">
        <v>32209</v>
      </c>
      <c r="G77" s="53">
        <v>30613.32</v>
      </c>
      <c r="H77" s="53">
        <v>66.27</v>
      </c>
      <c r="I77" s="53">
        <v>95.05</v>
      </c>
    </row>
    <row r="78" spans="2:9" s="47" customFormat="1" x14ac:dyDescent="0.35">
      <c r="B78" s="12" t="s">
        <v>141</v>
      </c>
      <c r="C78" s="12" t="s">
        <v>140</v>
      </c>
      <c r="D78" s="52">
        <v>46197.06</v>
      </c>
      <c r="E78" s="52">
        <v>32209</v>
      </c>
      <c r="F78" s="52">
        <v>32209</v>
      </c>
      <c r="G78" s="53">
        <v>30613.32</v>
      </c>
      <c r="H78" s="53">
        <v>66.27</v>
      </c>
      <c r="I78" s="53">
        <v>95.05</v>
      </c>
    </row>
    <row r="79" spans="2:9" s="47" customFormat="1" x14ac:dyDescent="0.35">
      <c r="B79" s="12" t="s">
        <v>139</v>
      </c>
      <c r="C79" s="12" t="s">
        <v>138</v>
      </c>
      <c r="D79" s="52">
        <v>6719.52</v>
      </c>
      <c r="E79" s="52"/>
      <c r="F79" s="52"/>
      <c r="G79" s="53">
        <v>29152.57</v>
      </c>
      <c r="H79" s="53">
        <v>433.85</v>
      </c>
      <c r="I79" s="53"/>
    </row>
    <row r="80" spans="2:9" s="47" customFormat="1" x14ac:dyDescent="0.35">
      <c r="B80" s="8" t="s">
        <v>137</v>
      </c>
      <c r="C80" s="8" t="s">
        <v>136</v>
      </c>
      <c r="D80" s="52"/>
      <c r="E80" s="52"/>
      <c r="F80" s="52"/>
      <c r="G80" s="53">
        <v>1000</v>
      </c>
      <c r="H80" s="53"/>
      <c r="I80" s="53"/>
    </row>
    <row r="81" spans="2:9" s="47" customFormat="1" x14ac:dyDescent="0.35">
      <c r="B81" s="8" t="s">
        <v>135</v>
      </c>
      <c r="C81" s="8" t="s">
        <v>134</v>
      </c>
      <c r="D81" s="52"/>
      <c r="E81" s="52"/>
      <c r="F81" s="52"/>
      <c r="G81" s="53">
        <v>208.13</v>
      </c>
      <c r="H81" s="53"/>
      <c r="I81" s="53"/>
    </row>
    <row r="82" spans="2:9" s="47" customFormat="1" x14ac:dyDescent="0.35">
      <c r="B82" s="8" t="s">
        <v>133</v>
      </c>
      <c r="C82" s="8" t="s">
        <v>132</v>
      </c>
      <c r="D82" s="52">
        <v>6719.52</v>
      </c>
      <c r="E82" s="52"/>
      <c r="F82" s="52"/>
      <c r="G82" s="53">
        <v>27944.44</v>
      </c>
      <c r="H82" s="53">
        <v>415.87</v>
      </c>
      <c r="I82" s="53"/>
    </row>
    <row r="83" spans="2:9" s="37" customFormat="1" x14ac:dyDescent="0.35">
      <c r="B83" s="12" t="s">
        <v>131</v>
      </c>
      <c r="C83" s="12" t="s">
        <v>130</v>
      </c>
      <c r="D83" s="52">
        <v>39477.54</v>
      </c>
      <c r="E83" s="52"/>
      <c r="F83" s="52"/>
      <c r="G83" s="53"/>
      <c r="H83" s="53"/>
      <c r="I83" s="53"/>
    </row>
    <row r="84" spans="2:9" s="47" customFormat="1" x14ac:dyDescent="0.35">
      <c r="B84" s="12" t="s">
        <v>129</v>
      </c>
      <c r="C84" s="12" t="s">
        <v>128</v>
      </c>
      <c r="D84" s="52">
        <v>39477.54</v>
      </c>
      <c r="E84" s="52"/>
      <c r="F84" s="52"/>
      <c r="G84" s="53"/>
      <c r="H84" s="53"/>
      <c r="I84" s="53"/>
    </row>
    <row r="85" spans="2:9" s="47" customFormat="1" x14ac:dyDescent="0.35">
      <c r="B85" s="12" t="s">
        <v>127</v>
      </c>
      <c r="C85" s="12" t="s">
        <v>126</v>
      </c>
      <c r="D85" s="52"/>
      <c r="E85" s="52"/>
      <c r="F85" s="52"/>
      <c r="G85" s="53">
        <v>545.75</v>
      </c>
      <c r="H85" s="53"/>
      <c r="I85" s="53"/>
    </row>
    <row r="86" spans="2:9" s="47" customFormat="1" x14ac:dyDescent="0.35">
      <c r="B86" s="8" t="s">
        <v>125</v>
      </c>
      <c r="C86" s="8" t="s">
        <v>124</v>
      </c>
      <c r="D86" s="52"/>
      <c r="E86" s="52"/>
      <c r="F86" s="52"/>
      <c r="G86" s="53">
        <v>545.75</v>
      </c>
      <c r="H86" s="53"/>
      <c r="I86" s="53"/>
    </row>
    <row r="87" spans="2:9" s="47" customFormat="1" x14ac:dyDescent="0.35">
      <c r="B87" s="8" t="s">
        <v>123</v>
      </c>
      <c r="C87" s="8" t="s">
        <v>122</v>
      </c>
      <c r="D87" s="52"/>
      <c r="E87" s="52"/>
      <c r="F87" s="52"/>
      <c r="G87" s="53">
        <v>915</v>
      </c>
      <c r="H87" s="53"/>
      <c r="I87" s="53"/>
    </row>
    <row r="88" spans="2:9" s="47" customFormat="1" x14ac:dyDescent="0.35">
      <c r="B88" s="8" t="s">
        <v>121</v>
      </c>
      <c r="C88" s="8" t="s">
        <v>120</v>
      </c>
      <c r="D88" s="52"/>
      <c r="E88" s="52"/>
      <c r="F88" s="52"/>
      <c r="G88" s="53">
        <v>915</v>
      </c>
      <c r="H88" s="53"/>
      <c r="I88" s="53"/>
    </row>
    <row r="89" spans="2:9" s="37" customFormat="1" x14ac:dyDescent="0.35">
      <c r="B89" s="12"/>
      <c r="C89" s="12" t="s">
        <v>119</v>
      </c>
      <c r="D89" s="52"/>
      <c r="E89" s="52"/>
      <c r="F89" s="52"/>
      <c r="G89" s="53"/>
      <c r="H89" s="53"/>
      <c r="I89" s="53"/>
    </row>
  </sheetData>
  <mergeCells count="4">
    <mergeCell ref="B6:C6"/>
    <mergeCell ref="B7:C7"/>
    <mergeCell ref="B2:I2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topLeftCell="A32" workbookViewId="0">
      <selection activeCell="C25" sqref="C25"/>
    </sheetView>
  </sheetViews>
  <sheetFormatPr defaultRowHeight="14.5" x14ac:dyDescent="0.35"/>
  <cols>
    <col min="1" max="1" width="8.7265625" style="56"/>
    <col min="2" max="2" width="37.7265625" style="56" customWidth="1"/>
    <col min="3" max="6" width="25.26953125" style="56" customWidth="1"/>
    <col min="7" max="8" width="15.7265625" style="56" customWidth="1"/>
    <col min="9" max="16384" width="8.7265625" style="56"/>
  </cols>
  <sheetData>
    <row r="1" spans="2:8" ht="18" x14ac:dyDescent="0.35">
      <c r="B1" s="20"/>
      <c r="C1" s="20"/>
      <c r="D1" s="20"/>
      <c r="E1" s="20"/>
      <c r="F1" s="3"/>
      <c r="G1" s="3"/>
      <c r="H1" s="3"/>
    </row>
    <row r="2" spans="2:8" ht="15.5" x14ac:dyDescent="0.35">
      <c r="B2" s="67" t="s">
        <v>35</v>
      </c>
      <c r="C2" s="67"/>
      <c r="D2" s="67"/>
      <c r="E2" s="67"/>
      <c r="F2" s="67"/>
      <c r="G2" s="67"/>
      <c r="H2" s="67"/>
    </row>
    <row r="3" spans="2:8" ht="18" x14ac:dyDescent="0.35">
      <c r="B3" s="20"/>
      <c r="C3" s="20"/>
      <c r="D3" s="20"/>
      <c r="E3" s="20"/>
      <c r="F3" s="3"/>
      <c r="G3" s="3"/>
      <c r="H3" s="3"/>
    </row>
    <row r="4" spans="2:8" ht="26" x14ac:dyDescent="0.35">
      <c r="B4" s="42" t="s">
        <v>6</v>
      </c>
      <c r="C4" s="46" t="s">
        <v>65</v>
      </c>
      <c r="D4" s="42" t="s">
        <v>68</v>
      </c>
      <c r="E4" s="42" t="s">
        <v>66</v>
      </c>
      <c r="F4" s="46" t="s">
        <v>67</v>
      </c>
      <c r="G4" s="42" t="s">
        <v>15</v>
      </c>
      <c r="H4" s="42" t="s">
        <v>15</v>
      </c>
    </row>
    <row r="5" spans="2:8" x14ac:dyDescent="0.3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17</v>
      </c>
      <c r="H5" s="42" t="s">
        <v>18</v>
      </c>
    </row>
    <row r="6" spans="2:8" s="57" customFormat="1" x14ac:dyDescent="0.35">
      <c r="B6" s="58" t="s">
        <v>34</v>
      </c>
      <c r="C6" s="59">
        <v>1411903.82</v>
      </c>
      <c r="D6" s="59">
        <v>2117628</v>
      </c>
      <c r="E6" s="60">
        <v>2117628</v>
      </c>
      <c r="F6" s="61">
        <v>1808360.5</v>
      </c>
      <c r="G6" s="61">
        <v>128.08000000000001</v>
      </c>
      <c r="H6" s="61">
        <v>85.4</v>
      </c>
    </row>
    <row r="7" spans="2:8" x14ac:dyDescent="0.35">
      <c r="B7" s="62" t="s">
        <v>242</v>
      </c>
      <c r="C7" s="63">
        <v>151381.74</v>
      </c>
      <c r="D7" s="63">
        <v>130535</v>
      </c>
      <c r="E7" s="64">
        <v>130535</v>
      </c>
      <c r="F7" s="65">
        <v>111760.44</v>
      </c>
      <c r="G7" s="65">
        <v>73.83</v>
      </c>
      <c r="H7" s="65">
        <v>85.62</v>
      </c>
    </row>
    <row r="8" spans="2:8" x14ac:dyDescent="0.35">
      <c r="B8" s="62" t="s">
        <v>243</v>
      </c>
      <c r="C8" s="63">
        <v>91025.93</v>
      </c>
      <c r="D8" s="63">
        <v>130535</v>
      </c>
      <c r="E8" s="64">
        <v>130535</v>
      </c>
      <c r="F8" s="65">
        <v>111760.44</v>
      </c>
      <c r="G8" s="65">
        <v>122.78</v>
      </c>
      <c r="H8" s="65">
        <v>85.62</v>
      </c>
    </row>
    <row r="9" spans="2:8" ht="26" x14ac:dyDescent="0.35">
      <c r="B9" s="62" t="s">
        <v>244</v>
      </c>
      <c r="C9" s="63">
        <v>60355.81</v>
      </c>
      <c r="D9" s="63"/>
      <c r="E9" s="64"/>
      <c r="F9" s="65"/>
      <c r="G9" s="65"/>
      <c r="H9" s="65"/>
    </row>
    <row r="10" spans="2:8" x14ac:dyDescent="0.35">
      <c r="B10" s="62" t="s">
        <v>245</v>
      </c>
      <c r="C10" s="63"/>
      <c r="D10" s="63"/>
      <c r="E10" s="64"/>
      <c r="F10" s="65">
        <v>4258.05</v>
      </c>
      <c r="G10" s="65"/>
      <c r="H10" s="65"/>
    </row>
    <row r="11" spans="2:8" ht="26" x14ac:dyDescent="0.35">
      <c r="B11" s="62" t="s">
        <v>246</v>
      </c>
      <c r="C11" s="63"/>
      <c r="D11" s="63"/>
      <c r="E11" s="64"/>
      <c r="F11" s="65">
        <v>4258.05</v>
      </c>
      <c r="G11" s="65"/>
      <c r="H11" s="65"/>
    </row>
    <row r="12" spans="2:8" x14ac:dyDescent="0.35">
      <c r="B12" s="62" t="s">
        <v>247</v>
      </c>
      <c r="C12" s="63">
        <v>1632.5</v>
      </c>
      <c r="D12" s="63">
        <v>46362</v>
      </c>
      <c r="E12" s="64">
        <v>46362</v>
      </c>
      <c r="F12" s="65">
        <v>49038.36</v>
      </c>
      <c r="G12" s="65">
        <v>999.99</v>
      </c>
      <c r="H12" s="65">
        <v>105.77</v>
      </c>
    </row>
    <row r="13" spans="2:8" ht="26" x14ac:dyDescent="0.35">
      <c r="B13" s="62" t="s">
        <v>248</v>
      </c>
      <c r="C13" s="63"/>
      <c r="D13" s="63">
        <v>43362</v>
      </c>
      <c r="E13" s="64">
        <v>43362</v>
      </c>
      <c r="F13" s="65">
        <v>44231.360000000001</v>
      </c>
      <c r="G13" s="65"/>
      <c r="H13" s="65">
        <v>102</v>
      </c>
    </row>
    <row r="14" spans="2:8" ht="26" x14ac:dyDescent="0.35">
      <c r="B14" s="62" t="s">
        <v>249</v>
      </c>
      <c r="C14" s="63">
        <v>1632.5</v>
      </c>
      <c r="D14" s="63">
        <v>3000</v>
      </c>
      <c r="E14" s="64">
        <v>3000</v>
      </c>
      <c r="F14" s="65">
        <v>4807</v>
      </c>
      <c r="G14" s="65">
        <v>294.45999999999998</v>
      </c>
      <c r="H14" s="65">
        <v>160.22999999999999</v>
      </c>
    </row>
    <row r="15" spans="2:8" x14ac:dyDescent="0.35">
      <c r="B15" s="62" t="s">
        <v>250</v>
      </c>
      <c r="C15" s="63">
        <v>1257774.74</v>
      </c>
      <c r="D15" s="63">
        <v>1937481</v>
      </c>
      <c r="E15" s="64">
        <v>1937481</v>
      </c>
      <c r="F15" s="65">
        <v>1636673.6</v>
      </c>
      <c r="G15" s="65">
        <v>130.12</v>
      </c>
      <c r="H15" s="65">
        <v>84.47</v>
      </c>
    </row>
    <row r="16" spans="2:8" ht="26" x14ac:dyDescent="0.35">
      <c r="B16" s="62" t="s">
        <v>251</v>
      </c>
      <c r="C16" s="63"/>
      <c r="D16" s="63">
        <v>4062</v>
      </c>
      <c r="E16" s="64">
        <v>4062</v>
      </c>
      <c r="F16" s="65">
        <v>4062</v>
      </c>
      <c r="G16" s="65"/>
      <c r="H16" s="65">
        <v>100</v>
      </c>
    </row>
    <row r="17" spans="2:8" ht="26" x14ac:dyDescent="0.35">
      <c r="B17" s="62" t="s">
        <v>252</v>
      </c>
      <c r="C17" s="63">
        <v>1257774.74</v>
      </c>
      <c r="D17" s="63">
        <v>1933419</v>
      </c>
      <c r="E17" s="64">
        <v>1933419</v>
      </c>
      <c r="F17" s="65">
        <v>1632611.6</v>
      </c>
      <c r="G17" s="65">
        <v>129.80000000000001</v>
      </c>
      <c r="H17" s="65">
        <v>84.44</v>
      </c>
    </row>
    <row r="18" spans="2:8" x14ac:dyDescent="0.35">
      <c r="B18" s="62" t="s">
        <v>253</v>
      </c>
      <c r="C18" s="63">
        <v>750</v>
      </c>
      <c r="D18" s="63">
        <v>3250</v>
      </c>
      <c r="E18" s="64">
        <v>3250</v>
      </c>
      <c r="F18" s="65">
        <v>6285.16</v>
      </c>
      <c r="G18" s="65">
        <v>838.02</v>
      </c>
      <c r="H18" s="65">
        <v>193.39</v>
      </c>
    </row>
    <row r="19" spans="2:8" ht="26" x14ac:dyDescent="0.35">
      <c r="B19" s="62" t="s">
        <v>254</v>
      </c>
      <c r="C19" s="63">
        <v>750</v>
      </c>
      <c r="D19" s="63">
        <v>3250</v>
      </c>
      <c r="E19" s="64">
        <v>3250</v>
      </c>
      <c r="F19" s="65">
        <v>6285.16</v>
      </c>
      <c r="G19" s="65">
        <v>838.02</v>
      </c>
      <c r="H19" s="65">
        <v>193.39</v>
      </c>
    </row>
    <row r="20" spans="2:8" ht="26" x14ac:dyDescent="0.35">
      <c r="B20" s="62" t="s">
        <v>255</v>
      </c>
      <c r="C20" s="63">
        <v>364.84</v>
      </c>
      <c r="D20" s="63"/>
      <c r="E20" s="64"/>
      <c r="F20" s="65">
        <v>344.89</v>
      </c>
      <c r="G20" s="65">
        <v>94.53</v>
      </c>
      <c r="H20" s="65"/>
    </row>
    <row r="21" spans="2:8" x14ac:dyDescent="0.35">
      <c r="B21" s="62" t="s">
        <v>256</v>
      </c>
      <c r="C21" s="63">
        <v>364.84</v>
      </c>
      <c r="D21" s="63"/>
      <c r="E21" s="64"/>
      <c r="F21" s="65">
        <v>344.89</v>
      </c>
      <c r="G21" s="65">
        <v>94.53</v>
      </c>
      <c r="H21" s="65"/>
    </row>
    <row r="22" spans="2:8" s="57" customFormat="1" x14ac:dyDescent="0.35">
      <c r="B22" s="58" t="s">
        <v>33</v>
      </c>
      <c r="C22" s="59">
        <v>1405945.3</v>
      </c>
      <c r="D22" s="59">
        <v>2139201</v>
      </c>
      <c r="E22" s="60">
        <v>2139201</v>
      </c>
      <c r="F22" s="61">
        <v>2003308.41</v>
      </c>
      <c r="G22" s="61">
        <v>142.49</v>
      </c>
      <c r="H22" s="61">
        <v>93.65</v>
      </c>
    </row>
    <row r="23" spans="2:8" x14ac:dyDescent="0.35">
      <c r="B23" s="62" t="s">
        <v>242</v>
      </c>
      <c r="C23" s="63">
        <v>147399.1</v>
      </c>
      <c r="D23" s="63">
        <v>130535</v>
      </c>
      <c r="E23" s="64">
        <v>130535</v>
      </c>
      <c r="F23" s="65">
        <v>112532.78</v>
      </c>
      <c r="G23" s="65">
        <v>76.349999999999994</v>
      </c>
      <c r="H23" s="65">
        <v>86.21</v>
      </c>
    </row>
    <row r="24" spans="2:8" x14ac:dyDescent="0.35">
      <c r="B24" s="62" t="s">
        <v>243</v>
      </c>
      <c r="C24" s="63">
        <v>106698.4</v>
      </c>
      <c r="D24" s="63">
        <v>130535</v>
      </c>
      <c r="E24" s="64">
        <v>130535</v>
      </c>
      <c r="F24" s="65">
        <v>112532.78</v>
      </c>
      <c r="G24" s="65">
        <v>105.47</v>
      </c>
      <c r="H24" s="65">
        <v>86.21</v>
      </c>
    </row>
    <row r="25" spans="2:8" ht="26" x14ac:dyDescent="0.35">
      <c r="B25" s="62" t="s">
        <v>244</v>
      </c>
      <c r="C25" s="63">
        <v>40700.699999999997</v>
      </c>
      <c r="D25" s="63"/>
      <c r="E25" s="64"/>
      <c r="F25" s="65"/>
      <c r="G25" s="65"/>
      <c r="H25" s="65"/>
    </row>
    <row r="26" spans="2:8" ht="26" x14ac:dyDescent="0.35">
      <c r="B26" s="62" t="s">
        <v>245</v>
      </c>
      <c r="C26" s="63"/>
      <c r="D26" s="63"/>
      <c r="E26" s="64"/>
      <c r="F26" s="65">
        <v>258.05</v>
      </c>
      <c r="G26" s="65"/>
      <c r="H26" s="65"/>
    </row>
    <row r="27" spans="2:8" ht="26" x14ac:dyDescent="0.35">
      <c r="B27" s="62" t="s">
        <v>246</v>
      </c>
      <c r="C27" s="63"/>
      <c r="D27" s="63"/>
      <c r="E27" s="64"/>
      <c r="F27" s="65">
        <v>258.05</v>
      </c>
      <c r="G27" s="65"/>
      <c r="H27" s="65"/>
    </row>
    <row r="28" spans="2:8" x14ac:dyDescent="0.35">
      <c r="B28" s="62" t="s">
        <v>247</v>
      </c>
      <c r="C28" s="63">
        <v>1632.5</v>
      </c>
      <c r="D28" s="63">
        <v>46362</v>
      </c>
      <c r="E28" s="64">
        <v>46362</v>
      </c>
      <c r="F28" s="65">
        <v>47073.23</v>
      </c>
      <c r="G28" s="65">
        <v>999.99</v>
      </c>
      <c r="H28" s="65">
        <v>101.53</v>
      </c>
    </row>
    <row r="29" spans="2:8" ht="26" x14ac:dyDescent="0.35">
      <c r="B29" s="62" t="s">
        <v>248</v>
      </c>
      <c r="C29" s="63"/>
      <c r="D29" s="63">
        <v>43362</v>
      </c>
      <c r="E29" s="64">
        <v>43362</v>
      </c>
      <c r="F29" s="65">
        <v>43361.13</v>
      </c>
      <c r="G29" s="65"/>
      <c r="H29" s="65">
        <v>100</v>
      </c>
    </row>
    <row r="30" spans="2:8" ht="26" x14ac:dyDescent="0.35">
      <c r="B30" s="62" t="s">
        <v>249</v>
      </c>
      <c r="C30" s="63">
        <v>1632.5</v>
      </c>
      <c r="D30" s="63">
        <v>3000</v>
      </c>
      <c r="E30" s="64">
        <v>3000</v>
      </c>
      <c r="F30" s="65">
        <v>3712.1</v>
      </c>
      <c r="G30" s="65">
        <v>227.39</v>
      </c>
      <c r="H30" s="65">
        <v>123.74</v>
      </c>
    </row>
    <row r="31" spans="2:8" x14ac:dyDescent="0.35">
      <c r="B31" s="62" t="s">
        <v>250</v>
      </c>
      <c r="C31" s="63">
        <v>1251402.08</v>
      </c>
      <c r="D31" s="63">
        <v>1937481</v>
      </c>
      <c r="E31" s="64">
        <v>1937481</v>
      </c>
      <c r="F31" s="65">
        <v>1820845.7</v>
      </c>
      <c r="G31" s="65">
        <v>145.5</v>
      </c>
      <c r="H31" s="65">
        <v>93.98</v>
      </c>
    </row>
    <row r="32" spans="2:8" ht="26" x14ac:dyDescent="0.35">
      <c r="B32" s="62" t="s">
        <v>251</v>
      </c>
      <c r="C32" s="63"/>
      <c r="D32" s="63">
        <v>4062</v>
      </c>
      <c r="E32" s="64">
        <v>4062</v>
      </c>
      <c r="F32" s="65">
        <v>4062</v>
      </c>
      <c r="G32" s="65"/>
      <c r="H32" s="65">
        <v>100</v>
      </c>
    </row>
    <row r="33" spans="2:8" ht="26" x14ac:dyDescent="0.35">
      <c r="B33" s="62" t="s">
        <v>252</v>
      </c>
      <c r="C33" s="63">
        <v>1251402.08</v>
      </c>
      <c r="D33" s="63">
        <v>1933419</v>
      </c>
      <c r="E33" s="64">
        <v>1933419</v>
      </c>
      <c r="F33" s="65">
        <v>1816783.7</v>
      </c>
      <c r="G33" s="65">
        <v>145.18</v>
      </c>
      <c r="H33" s="65">
        <v>93.97</v>
      </c>
    </row>
    <row r="34" spans="2:8" ht="26" x14ac:dyDescent="0.35">
      <c r="B34" s="62" t="s">
        <v>253</v>
      </c>
      <c r="C34" s="63"/>
      <c r="D34" s="63">
        <v>3250</v>
      </c>
      <c r="E34" s="64">
        <v>3250</v>
      </c>
      <c r="F34" s="65">
        <v>1643.58</v>
      </c>
      <c r="G34" s="65"/>
      <c r="H34" s="65">
        <v>50.57</v>
      </c>
    </row>
    <row r="35" spans="2:8" ht="26" x14ac:dyDescent="0.35">
      <c r="B35" s="62" t="s">
        <v>254</v>
      </c>
      <c r="C35" s="63"/>
      <c r="D35" s="63">
        <v>3250</v>
      </c>
      <c r="E35" s="64">
        <v>3250</v>
      </c>
      <c r="F35" s="65">
        <v>1643.58</v>
      </c>
      <c r="G35" s="65"/>
      <c r="H35" s="65">
        <v>50.57</v>
      </c>
    </row>
    <row r="36" spans="2:8" x14ac:dyDescent="0.35">
      <c r="B36" s="62" t="s">
        <v>255</v>
      </c>
      <c r="C36" s="63">
        <v>5511.62</v>
      </c>
      <c r="D36" s="63">
        <v>21573</v>
      </c>
      <c r="E36" s="64">
        <v>21573</v>
      </c>
      <c r="F36" s="65">
        <v>20955.07</v>
      </c>
      <c r="G36" s="65">
        <v>380.2</v>
      </c>
      <c r="H36" s="65">
        <v>97.14</v>
      </c>
    </row>
    <row r="37" spans="2:8" x14ac:dyDescent="0.35">
      <c r="B37" s="62" t="s">
        <v>256</v>
      </c>
      <c r="C37" s="63">
        <v>3382.74</v>
      </c>
      <c r="D37" s="63"/>
      <c r="E37" s="64"/>
      <c r="F37" s="65"/>
      <c r="G37" s="65"/>
      <c r="H37" s="65"/>
    </row>
    <row r="38" spans="2:8" ht="26" x14ac:dyDescent="0.35">
      <c r="B38" s="62" t="s">
        <v>263</v>
      </c>
      <c r="C38" s="63"/>
      <c r="D38" s="63">
        <v>774</v>
      </c>
      <c r="E38" s="64">
        <v>774</v>
      </c>
      <c r="F38" s="65">
        <v>659.28</v>
      </c>
      <c r="G38" s="65"/>
      <c r="H38" s="65">
        <v>85.18</v>
      </c>
    </row>
    <row r="39" spans="2:8" x14ac:dyDescent="0.35">
      <c r="B39" s="62" t="s">
        <v>264</v>
      </c>
      <c r="C39" s="63">
        <v>1578.88</v>
      </c>
      <c r="D39" s="63">
        <v>19799</v>
      </c>
      <c r="E39" s="64">
        <v>19799</v>
      </c>
      <c r="F39" s="65">
        <v>19795.82</v>
      </c>
      <c r="G39" s="65">
        <v>999.99</v>
      </c>
      <c r="H39" s="65">
        <v>99.98</v>
      </c>
    </row>
    <row r="40" spans="2:8" x14ac:dyDescent="0.35">
      <c r="B40" s="62" t="s">
        <v>265</v>
      </c>
      <c r="C40" s="63">
        <v>550</v>
      </c>
      <c r="D40" s="63">
        <v>1000</v>
      </c>
      <c r="E40" s="64">
        <v>1000</v>
      </c>
      <c r="F40" s="65">
        <v>499.97</v>
      </c>
      <c r="G40" s="65">
        <v>90.9</v>
      </c>
      <c r="H40" s="65">
        <v>50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"/>
  <sheetViews>
    <sheetView workbookViewId="0">
      <selection activeCell="A9" sqref="A9:XFD13"/>
    </sheetView>
  </sheetViews>
  <sheetFormatPr defaultRowHeight="14.5" x14ac:dyDescent="0.35"/>
  <cols>
    <col min="1" max="1" width="8.7265625" style="56"/>
    <col min="2" max="2" width="37.7265625" style="56" customWidth="1"/>
    <col min="3" max="6" width="25.26953125" style="56" customWidth="1"/>
    <col min="7" max="8" width="15.7265625" style="56" customWidth="1"/>
    <col min="9" max="16384" width="8.7265625" style="56"/>
  </cols>
  <sheetData>
    <row r="1" spans="2:8" ht="18" x14ac:dyDescent="0.35">
      <c r="B1" s="20"/>
      <c r="C1" s="20"/>
      <c r="D1" s="20"/>
      <c r="E1" s="20"/>
      <c r="F1" s="3"/>
      <c r="G1" s="3"/>
      <c r="H1" s="3"/>
    </row>
    <row r="2" spans="2:8" ht="15.75" customHeight="1" x14ac:dyDescent="0.35">
      <c r="B2" s="67" t="s">
        <v>44</v>
      </c>
      <c r="C2" s="67"/>
      <c r="D2" s="67"/>
      <c r="E2" s="67"/>
      <c r="F2" s="67"/>
      <c r="G2" s="67"/>
      <c r="H2" s="67"/>
    </row>
    <row r="3" spans="2:8" ht="18" x14ac:dyDescent="0.35">
      <c r="B3" s="20"/>
      <c r="C3" s="20"/>
      <c r="D3" s="20"/>
      <c r="E3" s="20"/>
      <c r="F3" s="3"/>
      <c r="G3" s="3"/>
      <c r="H3" s="3"/>
    </row>
    <row r="4" spans="2:8" ht="26" x14ac:dyDescent="0.35">
      <c r="B4" s="42" t="s">
        <v>6</v>
      </c>
      <c r="C4" s="46" t="s">
        <v>65</v>
      </c>
      <c r="D4" s="42" t="s">
        <v>68</v>
      </c>
      <c r="E4" s="42" t="s">
        <v>66</v>
      </c>
      <c r="F4" s="46" t="s">
        <v>67</v>
      </c>
      <c r="G4" s="42" t="s">
        <v>15</v>
      </c>
      <c r="H4" s="42" t="s">
        <v>15</v>
      </c>
    </row>
    <row r="5" spans="2:8" x14ac:dyDescent="0.3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17</v>
      </c>
      <c r="H5" s="42" t="s">
        <v>18</v>
      </c>
    </row>
    <row r="6" spans="2:8" ht="15.75" customHeight="1" x14ac:dyDescent="0.35">
      <c r="B6" s="7" t="s">
        <v>33</v>
      </c>
      <c r="C6" s="63">
        <f>C7</f>
        <v>1405945.3</v>
      </c>
      <c r="D6" s="63">
        <f t="shared" ref="D6:H6" si="0">D7</f>
        <v>2139201</v>
      </c>
      <c r="E6" s="63">
        <f t="shared" si="0"/>
        <v>2139201</v>
      </c>
      <c r="F6" s="63">
        <f t="shared" si="0"/>
        <v>2003308.41</v>
      </c>
      <c r="G6" s="63">
        <f t="shared" si="0"/>
        <v>142.49</v>
      </c>
      <c r="H6" s="63">
        <f t="shared" si="0"/>
        <v>93.65</v>
      </c>
    </row>
    <row r="7" spans="2:8" x14ac:dyDescent="0.35">
      <c r="B7" s="7" t="s">
        <v>266</v>
      </c>
      <c r="C7" s="63">
        <v>1405945.3</v>
      </c>
      <c r="D7" s="63">
        <v>2139201</v>
      </c>
      <c r="E7" s="64">
        <v>2139201</v>
      </c>
      <c r="F7" s="65">
        <v>2003308.41</v>
      </c>
      <c r="G7" s="65">
        <v>142.49</v>
      </c>
      <c r="H7" s="65">
        <v>93.65</v>
      </c>
    </row>
    <row r="8" spans="2:8" x14ac:dyDescent="0.35">
      <c r="B8" s="62" t="s">
        <v>267</v>
      </c>
      <c r="C8" s="63">
        <v>1405945.3</v>
      </c>
      <c r="D8" s="63">
        <v>2139201</v>
      </c>
      <c r="E8" s="64">
        <v>2139201</v>
      </c>
      <c r="F8" s="65">
        <v>2003308.41</v>
      </c>
      <c r="G8" s="65">
        <v>142.49</v>
      </c>
      <c r="H8" s="65">
        <v>93.65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G13" sqref="G13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8.453125" customWidth="1"/>
    <col min="5" max="5" width="5.453125" bestFit="1" customWidth="1"/>
    <col min="6" max="10" width="25.26953125" customWidth="1"/>
    <col min="11" max="12" width="15.7265625" customWidth="1"/>
  </cols>
  <sheetData>
    <row r="1" spans="2:12" ht="18" customHeight="1" x14ac:dyDescent="0.3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8" customHeight="1" x14ac:dyDescent="0.35">
      <c r="B2" s="67" t="s">
        <v>61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2:12" ht="15.75" customHeight="1" x14ac:dyDescent="0.35">
      <c r="B3" s="67" t="s">
        <v>36</v>
      </c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2:12" ht="18" x14ac:dyDescent="0.35">
      <c r="B4" s="20"/>
      <c r="C4" s="20"/>
      <c r="D4" s="20"/>
      <c r="E4" s="20"/>
      <c r="F4" s="20"/>
      <c r="G4" s="20"/>
      <c r="H4" s="20"/>
      <c r="I4" s="20"/>
      <c r="J4" s="3"/>
      <c r="K4" s="3"/>
      <c r="L4" s="3"/>
    </row>
    <row r="5" spans="2:12" ht="25.5" customHeight="1" x14ac:dyDescent="0.35">
      <c r="B5" s="93" t="s">
        <v>6</v>
      </c>
      <c r="C5" s="95"/>
      <c r="D5" s="95"/>
      <c r="E5" s="95"/>
      <c r="F5" s="94"/>
      <c r="G5" s="46" t="s">
        <v>65</v>
      </c>
      <c r="H5" s="42" t="s">
        <v>68</v>
      </c>
      <c r="I5" s="42" t="s">
        <v>66</v>
      </c>
      <c r="J5" s="46" t="s">
        <v>67</v>
      </c>
      <c r="K5" s="42" t="s">
        <v>15</v>
      </c>
      <c r="L5" s="42" t="s">
        <v>15</v>
      </c>
    </row>
    <row r="6" spans="2:12" x14ac:dyDescent="0.35">
      <c r="B6" s="93">
        <v>1</v>
      </c>
      <c r="C6" s="95"/>
      <c r="D6" s="95"/>
      <c r="E6" s="95"/>
      <c r="F6" s="94"/>
      <c r="G6" s="44">
        <v>2</v>
      </c>
      <c r="H6" s="44">
        <v>3</v>
      </c>
      <c r="I6" s="44">
        <v>4</v>
      </c>
      <c r="J6" s="44">
        <v>5</v>
      </c>
      <c r="K6" s="44" t="s">
        <v>17</v>
      </c>
      <c r="L6" s="44" t="s">
        <v>18</v>
      </c>
    </row>
    <row r="7" spans="2:12" ht="26" x14ac:dyDescent="0.35">
      <c r="B7" s="7">
        <v>8</v>
      </c>
      <c r="C7" s="7"/>
      <c r="D7" s="7"/>
      <c r="E7" s="7"/>
      <c r="F7" s="7" t="s">
        <v>7</v>
      </c>
      <c r="G7" s="5"/>
      <c r="H7" s="5"/>
      <c r="I7" s="5"/>
      <c r="J7" s="32"/>
      <c r="K7" s="32"/>
      <c r="L7" s="32"/>
    </row>
    <row r="8" spans="2:12" x14ac:dyDescent="0.35">
      <c r="B8" s="7"/>
      <c r="C8" s="12">
        <v>84</v>
      </c>
      <c r="D8" s="12"/>
      <c r="E8" s="12"/>
      <c r="F8" s="12" t="s">
        <v>12</v>
      </c>
      <c r="G8" s="5"/>
      <c r="H8" s="5"/>
      <c r="I8" s="5"/>
      <c r="J8" s="32"/>
      <c r="K8" s="32"/>
      <c r="L8" s="32"/>
    </row>
    <row r="9" spans="2:12" ht="50" x14ac:dyDescent="0.35">
      <c r="B9" s="8"/>
      <c r="C9" s="8"/>
      <c r="D9" s="8">
        <v>841</v>
      </c>
      <c r="E9" s="8"/>
      <c r="F9" s="33" t="s">
        <v>37</v>
      </c>
      <c r="G9" s="5"/>
      <c r="H9" s="5"/>
      <c r="I9" s="5"/>
      <c r="J9" s="32"/>
      <c r="K9" s="32"/>
      <c r="L9" s="32"/>
    </row>
    <row r="10" spans="2:12" ht="25" x14ac:dyDescent="0.35">
      <c r="B10" s="8"/>
      <c r="C10" s="8"/>
      <c r="D10" s="8"/>
      <c r="E10" s="8">
        <v>8413</v>
      </c>
      <c r="F10" s="33" t="s">
        <v>38</v>
      </c>
      <c r="G10" s="5"/>
      <c r="H10" s="5"/>
      <c r="I10" s="5"/>
      <c r="J10" s="32"/>
      <c r="K10" s="32"/>
      <c r="L10" s="32"/>
    </row>
    <row r="11" spans="2:12" x14ac:dyDescent="0.35">
      <c r="B11" s="8"/>
      <c r="C11" s="8"/>
      <c r="D11" s="8"/>
      <c r="E11" s="9" t="s">
        <v>21</v>
      </c>
      <c r="F11" s="14"/>
      <c r="G11" s="5"/>
      <c r="H11" s="5"/>
      <c r="I11" s="5"/>
      <c r="J11" s="32"/>
      <c r="K11" s="32"/>
      <c r="L11" s="32"/>
    </row>
    <row r="12" spans="2:12" ht="26" x14ac:dyDescent="0.35">
      <c r="B12" s="10">
        <v>5</v>
      </c>
      <c r="C12" s="11"/>
      <c r="D12" s="11"/>
      <c r="E12" s="11"/>
      <c r="F12" s="27" t="s">
        <v>8</v>
      </c>
      <c r="G12" s="5"/>
      <c r="H12" s="5"/>
      <c r="I12" s="5"/>
      <c r="J12" s="32"/>
      <c r="K12" s="32"/>
      <c r="L12" s="32"/>
    </row>
    <row r="13" spans="2:12" ht="25" x14ac:dyDescent="0.35">
      <c r="B13" s="12"/>
      <c r="C13" s="12">
        <v>54</v>
      </c>
      <c r="D13" s="12"/>
      <c r="E13" s="12"/>
      <c r="F13" s="28" t="s">
        <v>13</v>
      </c>
      <c r="G13" s="5"/>
      <c r="H13" s="5"/>
      <c r="I13" s="6"/>
      <c r="J13" s="32"/>
      <c r="K13" s="32"/>
      <c r="L13" s="32"/>
    </row>
    <row r="14" spans="2:12" ht="62.5" x14ac:dyDescent="0.35">
      <c r="B14" s="12"/>
      <c r="C14" s="12"/>
      <c r="D14" s="12">
        <v>541</v>
      </c>
      <c r="E14" s="33"/>
      <c r="F14" s="33" t="s">
        <v>39</v>
      </c>
      <c r="G14" s="5"/>
      <c r="H14" s="5"/>
      <c r="I14" s="6"/>
      <c r="J14" s="32"/>
      <c r="K14" s="32"/>
      <c r="L14" s="32"/>
    </row>
    <row r="15" spans="2:12" ht="37.5" x14ac:dyDescent="0.35">
      <c r="B15" s="12"/>
      <c r="C15" s="12"/>
      <c r="D15" s="12"/>
      <c r="E15" s="33">
        <v>5413</v>
      </c>
      <c r="F15" s="33" t="s">
        <v>40</v>
      </c>
      <c r="G15" s="5"/>
      <c r="H15" s="5"/>
      <c r="I15" s="6"/>
      <c r="J15" s="32"/>
      <c r="K15" s="32"/>
      <c r="L15" s="32"/>
    </row>
    <row r="16" spans="2:12" x14ac:dyDescent="0.35">
      <c r="B16" s="13" t="s">
        <v>14</v>
      </c>
      <c r="C16" s="11"/>
      <c r="D16" s="11"/>
      <c r="E16" s="11"/>
      <c r="F16" s="27" t="s">
        <v>21</v>
      </c>
      <c r="G16" s="5"/>
      <c r="H16" s="5"/>
      <c r="I16" s="5"/>
      <c r="J16" s="32"/>
      <c r="K16" s="32"/>
      <c r="L16" s="32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E20" sqref="E20"/>
    </sheetView>
  </sheetViews>
  <sheetFormatPr defaultRowHeight="14.5" x14ac:dyDescent="0.35"/>
  <cols>
    <col min="2" max="2" width="37.7265625" customWidth="1"/>
    <col min="3" max="6" width="25.26953125" customWidth="1"/>
    <col min="7" max="8" width="15.7265625" customWidth="1"/>
  </cols>
  <sheetData>
    <row r="1" spans="2:8" ht="18" x14ac:dyDescent="0.35">
      <c r="B1" s="20"/>
      <c r="C1" s="20"/>
      <c r="D1" s="20"/>
      <c r="E1" s="20"/>
      <c r="F1" s="3"/>
      <c r="G1" s="3"/>
      <c r="H1" s="3"/>
    </row>
    <row r="2" spans="2:8" ht="15.75" customHeight="1" x14ac:dyDescent="0.35">
      <c r="B2" s="67" t="s">
        <v>41</v>
      </c>
      <c r="C2" s="67"/>
      <c r="D2" s="67"/>
      <c r="E2" s="67"/>
      <c r="F2" s="67"/>
      <c r="G2" s="67"/>
      <c r="H2" s="67"/>
    </row>
    <row r="3" spans="2:8" ht="18" x14ac:dyDescent="0.35">
      <c r="B3" s="20"/>
      <c r="C3" s="20"/>
      <c r="D3" s="20"/>
      <c r="E3" s="20"/>
      <c r="F3" s="3"/>
      <c r="G3" s="3"/>
      <c r="H3" s="3"/>
    </row>
    <row r="4" spans="2:8" ht="26" x14ac:dyDescent="0.35">
      <c r="B4" s="42" t="s">
        <v>6</v>
      </c>
      <c r="C4" s="46" t="s">
        <v>65</v>
      </c>
      <c r="D4" s="42" t="s">
        <v>68</v>
      </c>
      <c r="E4" s="42" t="s">
        <v>66</v>
      </c>
      <c r="F4" s="46" t="s">
        <v>67</v>
      </c>
      <c r="G4" s="42" t="s">
        <v>15</v>
      </c>
      <c r="H4" s="42" t="s">
        <v>15</v>
      </c>
    </row>
    <row r="5" spans="2:8" x14ac:dyDescent="0.3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17</v>
      </c>
      <c r="H5" s="42" t="s">
        <v>18</v>
      </c>
    </row>
    <row r="6" spans="2:8" x14ac:dyDescent="0.35">
      <c r="B6" s="7" t="s">
        <v>42</v>
      </c>
      <c r="C6" s="5"/>
      <c r="D6" s="5"/>
      <c r="E6" s="6"/>
      <c r="F6" s="32"/>
      <c r="G6" s="32"/>
      <c r="H6" s="32"/>
    </row>
    <row r="7" spans="2:8" x14ac:dyDescent="0.35">
      <c r="B7" s="7" t="s">
        <v>32</v>
      </c>
      <c r="C7" s="5"/>
      <c r="D7" s="5"/>
      <c r="E7" s="5"/>
      <c r="F7" s="32"/>
      <c r="G7" s="32"/>
      <c r="H7" s="32"/>
    </row>
    <row r="8" spans="2:8" x14ac:dyDescent="0.35">
      <c r="B8" s="36" t="s">
        <v>31</v>
      </c>
      <c r="C8" s="5"/>
      <c r="D8" s="5"/>
      <c r="E8" s="5"/>
      <c r="F8" s="32"/>
      <c r="G8" s="32"/>
      <c r="H8" s="32"/>
    </row>
    <row r="9" spans="2:8" x14ac:dyDescent="0.35">
      <c r="B9" s="35" t="s">
        <v>30</v>
      </c>
      <c r="C9" s="5"/>
      <c r="D9" s="5"/>
      <c r="E9" s="5"/>
      <c r="F9" s="32"/>
      <c r="G9" s="32"/>
      <c r="H9" s="32"/>
    </row>
    <row r="10" spans="2:8" x14ac:dyDescent="0.35">
      <c r="B10" s="35" t="s">
        <v>21</v>
      </c>
      <c r="C10" s="5"/>
      <c r="D10" s="5"/>
      <c r="E10" s="5"/>
      <c r="F10" s="32"/>
      <c r="G10" s="32"/>
      <c r="H10" s="32"/>
    </row>
    <row r="11" spans="2:8" x14ac:dyDescent="0.35">
      <c r="B11" s="7" t="s">
        <v>29</v>
      </c>
      <c r="C11" s="5"/>
      <c r="D11" s="5"/>
      <c r="E11" s="6"/>
      <c r="F11" s="32"/>
      <c r="G11" s="32"/>
      <c r="H11" s="32"/>
    </row>
    <row r="12" spans="2:8" x14ac:dyDescent="0.35">
      <c r="B12" s="34" t="s">
        <v>28</v>
      </c>
      <c r="C12" s="5"/>
      <c r="D12" s="5"/>
      <c r="E12" s="6"/>
      <c r="F12" s="32"/>
      <c r="G12" s="32"/>
      <c r="H12" s="32"/>
    </row>
    <row r="13" spans="2:8" x14ac:dyDescent="0.35">
      <c r="B13" s="7" t="s">
        <v>27</v>
      </c>
      <c r="C13" s="5"/>
      <c r="D13" s="5"/>
      <c r="E13" s="6"/>
      <c r="F13" s="32"/>
      <c r="G13" s="32"/>
      <c r="H13" s="32"/>
    </row>
    <row r="14" spans="2:8" x14ac:dyDescent="0.35">
      <c r="B14" s="34" t="s">
        <v>26</v>
      </c>
      <c r="C14" s="5"/>
      <c r="D14" s="5"/>
      <c r="E14" s="6"/>
      <c r="F14" s="32"/>
      <c r="G14" s="32"/>
      <c r="H14" s="32"/>
    </row>
    <row r="15" spans="2:8" x14ac:dyDescent="0.35">
      <c r="B15" s="12" t="s">
        <v>14</v>
      </c>
      <c r="C15" s="5"/>
      <c r="D15" s="5"/>
      <c r="E15" s="6"/>
      <c r="F15" s="32"/>
      <c r="G15" s="32"/>
      <c r="H15" s="32"/>
    </row>
    <row r="16" spans="2:8" x14ac:dyDescent="0.35">
      <c r="B16" s="34"/>
      <c r="C16" s="5"/>
      <c r="D16" s="5"/>
      <c r="E16" s="6"/>
      <c r="F16" s="32"/>
      <c r="G16" s="32"/>
      <c r="H16" s="32"/>
    </row>
    <row r="17" spans="2:8" ht="15.75" customHeight="1" x14ac:dyDescent="0.35">
      <c r="B17" s="7" t="s">
        <v>43</v>
      </c>
      <c r="C17" s="5"/>
      <c r="D17" s="5"/>
      <c r="E17" s="6"/>
      <c r="F17" s="32"/>
      <c r="G17" s="32"/>
      <c r="H17" s="32"/>
    </row>
    <row r="18" spans="2:8" ht="15.75" customHeight="1" x14ac:dyDescent="0.35">
      <c r="B18" s="7" t="s">
        <v>32</v>
      </c>
      <c r="C18" s="5"/>
      <c r="D18" s="5"/>
      <c r="E18" s="5"/>
      <c r="F18" s="32"/>
      <c r="G18" s="32"/>
      <c r="H18" s="32"/>
    </row>
    <row r="19" spans="2:8" x14ac:dyDescent="0.35">
      <c r="B19" s="36" t="s">
        <v>31</v>
      </c>
      <c r="C19" s="5"/>
      <c r="D19" s="5"/>
      <c r="E19" s="5"/>
      <c r="F19" s="32"/>
      <c r="G19" s="32"/>
      <c r="H19" s="32"/>
    </row>
    <row r="20" spans="2:8" x14ac:dyDescent="0.35">
      <c r="B20" s="35" t="s">
        <v>30</v>
      </c>
      <c r="C20" s="5"/>
      <c r="D20" s="5"/>
      <c r="E20" s="5"/>
      <c r="F20" s="32"/>
      <c r="G20" s="32"/>
      <c r="H20" s="32"/>
    </row>
    <row r="21" spans="2:8" x14ac:dyDescent="0.35">
      <c r="B21" s="35" t="s">
        <v>21</v>
      </c>
      <c r="C21" s="5"/>
      <c r="D21" s="5"/>
      <c r="E21" s="5"/>
      <c r="F21" s="32"/>
      <c r="G21" s="32"/>
      <c r="H21" s="32"/>
    </row>
    <row r="22" spans="2:8" x14ac:dyDescent="0.35">
      <c r="B22" s="7" t="s">
        <v>29</v>
      </c>
      <c r="C22" s="5"/>
      <c r="D22" s="5"/>
      <c r="E22" s="6"/>
      <c r="F22" s="32"/>
      <c r="G22" s="32"/>
      <c r="H22" s="32"/>
    </row>
    <row r="23" spans="2:8" x14ac:dyDescent="0.35">
      <c r="B23" s="34" t="s">
        <v>28</v>
      </c>
      <c r="C23" s="5"/>
      <c r="D23" s="5"/>
      <c r="E23" s="6"/>
      <c r="F23" s="32"/>
      <c r="G23" s="32"/>
      <c r="H23" s="32"/>
    </row>
    <row r="24" spans="2:8" x14ac:dyDescent="0.35">
      <c r="B24" s="7" t="s">
        <v>27</v>
      </c>
      <c r="C24" s="5"/>
      <c r="D24" s="5"/>
      <c r="E24" s="6"/>
      <c r="F24" s="32"/>
      <c r="G24" s="32"/>
      <c r="H24" s="32"/>
    </row>
    <row r="25" spans="2:8" x14ac:dyDescent="0.35">
      <c r="B25" s="34" t="s">
        <v>26</v>
      </c>
      <c r="C25" s="5"/>
      <c r="D25" s="5"/>
      <c r="E25" s="6"/>
      <c r="F25" s="32"/>
      <c r="G25" s="32"/>
      <c r="H25" s="32"/>
    </row>
    <row r="26" spans="2:8" x14ac:dyDescent="0.35">
      <c r="B26" s="12" t="s">
        <v>14</v>
      </c>
      <c r="C26" s="5"/>
      <c r="D26" s="5"/>
      <c r="E26" s="6"/>
      <c r="F26" s="32"/>
      <c r="G26" s="32"/>
      <c r="H26" s="32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1"/>
  <sheetViews>
    <sheetView tabSelected="1" workbookViewId="0">
      <selection activeCell="D11" sqref="D11"/>
    </sheetView>
  </sheetViews>
  <sheetFormatPr defaultRowHeight="14.5" x14ac:dyDescent="0.35"/>
  <cols>
    <col min="2" max="2" width="12.36328125" customWidth="1"/>
    <col min="3" max="3" width="29.08984375" customWidth="1"/>
    <col min="4" max="4" width="21.26953125" bestFit="1" customWidth="1"/>
    <col min="5" max="5" width="18.08984375" bestFit="1" customWidth="1"/>
    <col min="6" max="6" width="11.453125" bestFit="1" customWidth="1"/>
    <col min="7" max="7" width="7.54296875" bestFit="1" customWidth="1"/>
  </cols>
  <sheetData>
    <row r="1" spans="2:7" ht="18" x14ac:dyDescent="0.35">
      <c r="B1" s="2"/>
      <c r="C1" s="2"/>
      <c r="D1" s="2"/>
      <c r="E1" s="2"/>
      <c r="F1" s="2"/>
      <c r="G1" s="3"/>
    </row>
    <row r="2" spans="2:7" ht="15.5" x14ac:dyDescent="0.35">
      <c r="B2" s="67" t="s">
        <v>9</v>
      </c>
      <c r="C2" s="96"/>
      <c r="D2" s="96"/>
      <c r="E2" s="96"/>
      <c r="F2" s="96"/>
      <c r="G2" s="96"/>
    </row>
    <row r="3" spans="2:7" ht="18" x14ac:dyDescent="0.35">
      <c r="B3" s="2"/>
      <c r="C3" s="2"/>
      <c r="D3" s="2"/>
      <c r="E3" s="2"/>
      <c r="F3" s="2"/>
      <c r="G3" s="3"/>
    </row>
    <row r="4" spans="2:7" ht="15.5" x14ac:dyDescent="0.35">
      <c r="B4" s="97" t="s">
        <v>62</v>
      </c>
      <c r="C4" s="97"/>
      <c r="D4" s="97"/>
      <c r="E4" s="97"/>
      <c r="F4" s="97"/>
      <c r="G4" s="97"/>
    </row>
    <row r="5" spans="2:7" ht="18" x14ac:dyDescent="0.35">
      <c r="B5" s="20"/>
      <c r="C5" s="20"/>
      <c r="D5" s="20"/>
      <c r="E5" s="20"/>
      <c r="F5" s="20"/>
      <c r="G5" s="3"/>
    </row>
    <row r="6" spans="2:7" ht="26" x14ac:dyDescent="0.35">
      <c r="B6" s="93" t="s">
        <v>6</v>
      </c>
      <c r="C6" s="94"/>
      <c r="D6" s="42" t="s">
        <v>68</v>
      </c>
      <c r="E6" s="42" t="s">
        <v>66</v>
      </c>
      <c r="F6" s="46" t="s">
        <v>67</v>
      </c>
      <c r="G6" s="42" t="s">
        <v>15</v>
      </c>
    </row>
    <row r="7" spans="2:7" s="31" customFormat="1" ht="10.5" x14ac:dyDescent="0.25">
      <c r="B7" s="98">
        <v>1</v>
      </c>
      <c r="C7" s="99"/>
      <c r="D7" s="43">
        <v>2</v>
      </c>
      <c r="E7" s="43">
        <v>3</v>
      </c>
      <c r="F7" s="43">
        <v>4</v>
      </c>
      <c r="G7" s="43" t="s">
        <v>45</v>
      </c>
    </row>
    <row r="8" spans="2:7" s="45" customFormat="1" x14ac:dyDescent="0.35">
      <c r="B8" s="48"/>
      <c r="C8" s="49" t="s">
        <v>268</v>
      </c>
      <c r="D8" s="66">
        <v>2139201</v>
      </c>
      <c r="E8" s="63">
        <v>2139201</v>
      </c>
      <c r="F8" s="63">
        <v>2003308.41</v>
      </c>
      <c r="G8" s="63">
        <v>93.65</v>
      </c>
    </row>
    <row r="9" spans="2:7" s="45" customFormat="1" x14ac:dyDescent="0.35">
      <c r="B9" s="48" t="s">
        <v>269</v>
      </c>
      <c r="C9" s="49" t="s">
        <v>270</v>
      </c>
      <c r="D9" s="66">
        <v>2139201</v>
      </c>
      <c r="E9" s="63">
        <v>2139201</v>
      </c>
      <c r="F9" s="63">
        <v>2003308.41</v>
      </c>
      <c r="G9" s="63">
        <v>93.65</v>
      </c>
    </row>
    <row r="10" spans="2:7" s="45" customFormat="1" ht="37.5" x14ac:dyDescent="0.35">
      <c r="B10" s="48" t="s">
        <v>271</v>
      </c>
      <c r="C10" s="49" t="s">
        <v>272</v>
      </c>
      <c r="D10" s="66">
        <v>100851</v>
      </c>
      <c r="E10" s="63">
        <v>100851</v>
      </c>
      <c r="F10" s="63">
        <v>89335.21</v>
      </c>
      <c r="G10" s="63">
        <v>88.58</v>
      </c>
    </row>
    <row r="11" spans="2:7" s="45" customFormat="1" ht="25" x14ac:dyDescent="0.35">
      <c r="B11" s="48" t="s">
        <v>273</v>
      </c>
      <c r="C11" s="49" t="s">
        <v>274</v>
      </c>
      <c r="D11" s="66">
        <v>82642</v>
      </c>
      <c r="E11" s="63">
        <v>82642</v>
      </c>
      <c r="F11" s="63">
        <v>71130.67</v>
      </c>
      <c r="G11" s="63">
        <v>86.07</v>
      </c>
    </row>
    <row r="12" spans="2:7" s="45" customFormat="1" x14ac:dyDescent="0.35">
      <c r="B12" s="48" t="s">
        <v>217</v>
      </c>
      <c r="C12" s="49" t="s">
        <v>218</v>
      </c>
      <c r="D12" s="66">
        <v>39489</v>
      </c>
      <c r="E12" s="63">
        <v>39489</v>
      </c>
      <c r="F12" s="63">
        <v>27977.67</v>
      </c>
      <c r="G12" s="63">
        <v>70.849999999999994</v>
      </c>
    </row>
    <row r="13" spans="2:7" s="45" customFormat="1" x14ac:dyDescent="0.35">
      <c r="B13" s="48" t="s">
        <v>219</v>
      </c>
      <c r="C13" s="49" t="s">
        <v>218</v>
      </c>
      <c r="D13" s="66">
        <v>39489</v>
      </c>
      <c r="E13" s="63">
        <v>39489</v>
      </c>
      <c r="F13" s="63">
        <v>27977.67</v>
      </c>
      <c r="G13" s="63">
        <v>70.849999999999994</v>
      </c>
    </row>
    <row r="14" spans="2:7" s="45" customFormat="1" x14ac:dyDescent="0.35">
      <c r="B14" s="48" t="s">
        <v>216</v>
      </c>
      <c r="C14" s="49" t="s">
        <v>3</v>
      </c>
      <c r="D14" s="66">
        <v>39489</v>
      </c>
      <c r="E14" s="63">
        <v>39489</v>
      </c>
      <c r="F14" s="63">
        <v>27977.67</v>
      </c>
      <c r="G14" s="63">
        <v>70.849999999999994</v>
      </c>
    </row>
    <row r="15" spans="2:7" s="45" customFormat="1" x14ac:dyDescent="0.35">
      <c r="B15" s="48" t="s">
        <v>201</v>
      </c>
      <c r="C15" s="49" t="s">
        <v>11</v>
      </c>
      <c r="D15" s="66">
        <v>39489</v>
      </c>
      <c r="E15" s="63">
        <v>39489</v>
      </c>
      <c r="F15" s="63">
        <v>27977.67</v>
      </c>
      <c r="G15" s="63">
        <v>70.849999999999994</v>
      </c>
    </row>
    <row r="16" spans="2:7" s="45" customFormat="1" x14ac:dyDescent="0.35">
      <c r="B16" s="48" t="s">
        <v>192</v>
      </c>
      <c r="C16" s="49" t="s">
        <v>191</v>
      </c>
      <c r="D16" s="66"/>
      <c r="E16" s="63"/>
      <c r="F16" s="63">
        <v>5774.77</v>
      </c>
      <c r="G16" s="63"/>
    </row>
    <row r="17" spans="2:7" s="45" customFormat="1" ht="25" x14ac:dyDescent="0.35">
      <c r="B17" s="48" t="s">
        <v>190</v>
      </c>
      <c r="C17" s="49" t="s">
        <v>189</v>
      </c>
      <c r="D17" s="66"/>
      <c r="E17" s="63"/>
      <c r="F17" s="63">
        <v>1395.53</v>
      </c>
      <c r="G17" s="63"/>
    </row>
    <row r="18" spans="2:7" s="45" customFormat="1" x14ac:dyDescent="0.35">
      <c r="B18" s="48" t="s">
        <v>186</v>
      </c>
      <c r="C18" s="49" t="s">
        <v>185</v>
      </c>
      <c r="D18" s="66"/>
      <c r="E18" s="63"/>
      <c r="F18" s="63">
        <v>3098.57</v>
      </c>
      <c r="G18" s="63"/>
    </row>
    <row r="19" spans="2:7" s="45" customFormat="1" x14ac:dyDescent="0.35">
      <c r="B19" s="48" t="s">
        <v>182</v>
      </c>
      <c r="C19" s="49" t="s">
        <v>181</v>
      </c>
      <c r="D19" s="66"/>
      <c r="E19" s="63"/>
      <c r="F19" s="63">
        <v>1280.67</v>
      </c>
      <c r="G19" s="63"/>
    </row>
    <row r="20" spans="2:7" s="45" customFormat="1" x14ac:dyDescent="0.35">
      <c r="B20" s="48" t="s">
        <v>178</v>
      </c>
      <c r="C20" s="49" t="s">
        <v>177</v>
      </c>
      <c r="D20" s="66"/>
      <c r="E20" s="63"/>
      <c r="F20" s="63">
        <v>9773.93</v>
      </c>
      <c r="G20" s="63"/>
    </row>
    <row r="21" spans="2:7" s="45" customFormat="1" x14ac:dyDescent="0.35">
      <c r="B21" s="48" t="s">
        <v>176</v>
      </c>
      <c r="C21" s="49" t="s">
        <v>175</v>
      </c>
      <c r="D21" s="66"/>
      <c r="E21" s="63"/>
      <c r="F21" s="63">
        <v>2720.41</v>
      </c>
      <c r="G21" s="63"/>
    </row>
    <row r="22" spans="2:7" s="45" customFormat="1" ht="25" x14ac:dyDescent="0.35">
      <c r="B22" s="48" t="s">
        <v>174</v>
      </c>
      <c r="C22" s="49" t="s">
        <v>173</v>
      </c>
      <c r="D22" s="66"/>
      <c r="E22" s="63"/>
      <c r="F22" s="63">
        <v>1580.49</v>
      </c>
      <c r="G22" s="63"/>
    </row>
    <row r="23" spans="2:7" s="45" customFormat="1" x14ac:dyDescent="0.35">
      <c r="B23" s="48" t="s">
        <v>172</v>
      </c>
      <c r="C23" s="49" t="s">
        <v>171</v>
      </c>
      <c r="D23" s="66"/>
      <c r="E23" s="63"/>
      <c r="F23" s="63">
        <v>789.55</v>
      </c>
      <c r="G23" s="63"/>
    </row>
    <row r="24" spans="2:7" s="45" customFormat="1" x14ac:dyDescent="0.35">
      <c r="B24" s="48" t="s">
        <v>170</v>
      </c>
      <c r="C24" s="49" t="s">
        <v>169</v>
      </c>
      <c r="D24" s="66"/>
      <c r="E24" s="63"/>
      <c r="F24" s="63">
        <v>1855</v>
      </c>
      <c r="G24" s="63"/>
    </row>
    <row r="25" spans="2:7" s="45" customFormat="1" x14ac:dyDescent="0.35">
      <c r="B25" s="48" t="s">
        <v>168</v>
      </c>
      <c r="C25" s="49" t="s">
        <v>167</v>
      </c>
      <c r="D25" s="66"/>
      <c r="E25" s="63"/>
      <c r="F25" s="63">
        <v>43.8</v>
      </c>
      <c r="G25" s="63"/>
    </row>
    <row r="26" spans="2:7" s="45" customFormat="1" x14ac:dyDescent="0.35">
      <c r="B26" s="48" t="s">
        <v>166</v>
      </c>
      <c r="C26" s="49" t="s">
        <v>165</v>
      </c>
      <c r="D26" s="66"/>
      <c r="E26" s="63"/>
      <c r="F26" s="63">
        <v>2145</v>
      </c>
      <c r="G26" s="63"/>
    </row>
    <row r="27" spans="2:7" s="45" customFormat="1" x14ac:dyDescent="0.35">
      <c r="B27" s="48" t="s">
        <v>164</v>
      </c>
      <c r="C27" s="49" t="s">
        <v>163</v>
      </c>
      <c r="D27" s="66"/>
      <c r="E27" s="63"/>
      <c r="F27" s="63">
        <v>539.67999999999995</v>
      </c>
      <c r="G27" s="63"/>
    </row>
    <row r="28" spans="2:7" s="45" customFormat="1" x14ac:dyDescent="0.35">
      <c r="B28" s="48" t="s">
        <v>162</v>
      </c>
      <c r="C28" s="49" t="s">
        <v>161</v>
      </c>
      <c r="D28" s="66"/>
      <c r="E28" s="63"/>
      <c r="F28" s="63">
        <v>100</v>
      </c>
      <c r="G28" s="63"/>
    </row>
    <row r="29" spans="2:7" s="45" customFormat="1" ht="25" x14ac:dyDescent="0.35">
      <c r="B29" s="48" t="s">
        <v>160</v>
      </c>
      <c r="C29" s="49" t="s">
        <v>154</v>
      </c>
      <c r="D29" s="66"/>
      <c r="E29" s="63"/>
      <c r="F29" s="63">
        <v>12428.97</v>
      </c>
      <c r="G29" s="63"/>
    </row>
    <row r="30" spans="2:7" s="45" customFormat="1" ht="25" x14ac:dyDescent="0.35">
      <c r="B30" s="48" t="s">
        <v>155</v>
      </c>
      <c r="C30" s="49" t="s">
        <v>154</v>
      </c>
      <c r="D30" s="66"/>
      <c r="E30" s="63"/>
      <c r="F30" s="63">
        <v>12428.97</v>
      </c>
      <c r="G30" s="63"/>
    </row>
    <row r="31" spans="2:7" s="45" customFormat="1" ht="25" x14ac:dyDescent="0.35">
      <c r="B31" s="48" t="s">
        <v>225</v>
      </c>
      <c r="C31" s="49" t="s">
        <v>226</v>
      </c>
      <c r="D31" s="66">
        <v>43153</v>
      </c>
      <c r="E31" s="63">
        <v>43153</v>
      </c>
      <c r="F31" s="63">
        <v>43153</v>
      </c>
      <c r="G31" s="63">
        <v>100</v>
      </c>
    </row>
    <row r="32" spans="2:7" s="45" customFormat="1" ht="25" x14ac:dyDescent="0.35">
      <c r="B32" s="48" t="s">
        <v>227</v>
      </c>
      <c r="C32" s="49" t="s">
        <v>220</v>
      </c>
      <c r="D32" s="66">
        <v>43153</v>
      </c>
      <c r="E32" s="63">
        <v>43153</v>
      </c>
      <c r="F32" s="63">
        <v>43153</v>
      </c>
      <c r="G32" s="63">
        <v>100</v>
      </c>
    </row>
    <row r="33" spans="2:7" s="45" customFormat="1" x14ac:dyDescent="0.35">
      <c r="B33" s="48" t="s">
        <v>216</v>
      </c>
      <c r="C33" s="49" t="s">
        <v>3</v>
      </c>
      <c r="D33" s="66">
        <v>43153</v>
      </c>
      <c r="E33" s="63">
        <v>43153</v>
      </c>
      <c r="F33" s="63">
        <v>43153</v>
      </c>
      <c r="G33" s="63">
        <v>100</v>
      </c>
    </row>
    <row r="34" spans="2:7" s="45" customFormat="1" x14ac:dyDescent="0.35">
      <c r="B34" s="48" t="s">
        <v>201</v>
      </c>
      <c r="C34" s="49" t="s">
        <v>11</v>
      </c>
      <c r="D34" s="66">
        <v>43153</v>
      </c>
      <c r="E34" s="63">
        <v>43153</v>
      </c>
      <c r="F34" s="63">
        <v>43153</v>
      </c>
      <c r="G34" s="63">
        <v>100</v>
      </c>
    </row>
    <row r="35" spans="2:7" s="45" customFormat="1" x14ac:dyDescent="0.35">
      <c r="B35" s="48" t="s">
        <v>200</v>
      </c>
      <c r="C35" s="49" t="s">
        <v>24</v>
      </c>
      <c r="D35" s="66"/>
      <c r="E35" s="63"/>
      <c r="F35" s="63">
        <v>3998.87</v>
      </c>
      <c r="G35" s="63"/>
    </row>
    <row r="36" spans="2:7" s="45" customFormat="1" x14ac:dyDescent="0.35">
      <c r="B36" s="48" t="s">
        <v>199</v>
      </c>
      <c r="C36" s="49" t="s">
        <v>25</v>
      </c>
      <c r="D36" s="66"/>
      <c r="E36" s="63"/>
      <c r="F36" s="63">
        <v>2384.62</v>
      </c>
      <c r="G36" s="63"/>
    </row>
    <row r="37" spans="2:7" s="45" customFormat="1" x14ac:dyDescent="0.35">
      <c r="B37" s="48" t="s">
        <v>196</v>
      </c>
      <c r="C37" s="49" t="s">
        <v>195</v>
      </c>
      <c r="D37" s="66"/>
      <c r="E37" s="63"/>
      <c r="F37" s="63">
        <v>1614.25</v>
      </c>
      <c r="G37" s="63"/>
    </row>
    <row r="38" spans="2:7" s="45" customFormat="1" x14ac:dyDescent="0.35">
      <c r="B38" s="48" t="s">
        <v>192</v>
      </c>
      <c r="C38" s="49" t="s">
        <v>191</v>
      </c>
      <c r="D38" s="66"/>
      <c r="E38" s="63"/>
      <c r="F38" s="63">
        <v>15283.29</v>
      </c>
      <c r="G38" s="63"/>
    </row>
    <row r="39" spans="2:7" s="45" customFormat="1" ht="25" x14ac:dyDescent="0.35">
      <c r="B39" s="48" t="s">
        <v>190</v>
      </c>
      <c r="C39" s="49" t="s">
        <v>189</v>
      </c>
      <c r="D39" s="66"/>
      <c r="E39" s="63"/>
      <c r="F39" s="63">
        <v>5747.32</v>
      </c>
      <c r="G39" s="63"/>
    </row>
    <row r="40" spans="2:7" s="45" customFormat="1" x14ac:dyDescent="0.35">
      <c r="B40" s="48" t="s">
        <v>188</v>
      </c>
      <c r="C40" s="49" t="s">
        <v>187</v>
      </c>
      <c r="D40" s="66"/>
      <c r="E40" s="63"/>
      <c r="F40" s="63">
        <v>117.15</v>
      </c>
      <c r="G40" s="63"/>
    </row>
    <row r="41" spans="2:7" s="45" customFormat="1" x14ac:dyDescent="0.35">
      <c r="B41" s="48" t="s">
        <v>186</v>
      </c>
      <c r="C41" s="49" t="s">
        <v>185</v>
      </c>
      <c r="D41" s="66"/>
      <c r="E41" s="63"/>
      <c r="F41" s="63">
        <v>6924.73</v>
      </c>
      <c r="G41" s="63"/>
    </row>
    <row r="42" spans="2:7" s="45" customFormat="1" ht="25" x14ac:dyDescent="0.35">
      <c r="B42" s="48" t="s">
        <v>184</v>
      </c>
      <c r="C42" s="49" t="s">
        <v>183</v>
      </c>
      <c r="D42" s="66"/>
      <c r="E42" s="63"/>
      <c r="F42" s="63">
        <v>557.54999999999995</v>
      </c>
      <c r="G42" s="63"/>
    </row>
    <row r="43" spans="2:7" s="45" customFormat="1" x14ac:dyDescent="0.35">
      <c r="B43" s="48" t="s">
        <v>182</v>
      </c>
      <c r="C43" s="49" t="s">
        <v>181</v>
      </c>
      <c r="D43" s="66"/>
      <c r="E43" s="63"/>
      <c r="F43" s="63">
        <v>1936.54</v>
      </c>
      <c r="G43" s="63"/>
    </row>
    <row r="44" spans="2:7" s="45" customFormat="1" ht="25" x14ac:dyDescent="0.35">
      <c r="B44" s="48" t="s">
        <v>180</v>
      </c>
      <c r="C44" s="49" t="s">
        <v>179</v>
      </c>
      <c r="D44" s="66"/>
      <c r="E44" s="63"/>
      <c r="F44" s="63"/>
      <c r="G44" s="63"/>
    </row>
    <row r="45" spans="2:7" s="45" customFormat="1" x14ac:dyDescent="0.35">
      <c r="B45" s="48" t="s">
        <v>178</v>
      </c>
      <c r="C45" s="49" t="s">
        <v>177</v>
      </c>
      <c r="D45" s="66"/>
      <c r="E45" s="63"/>
      <c r="F45" s="63">
        <v>18919.12</v>
      </c>
      <c r="G45" s="63"/>
    </row>
    <row r="46" spans="2:7" s="45" customFormat="1" x14ac:dyDescent="0.35">
      <c r="B46" s="48" t="s">
        <v>176</v>
      </c>
      <c r="C46" s="49" t="s">
        <v>175</v>
      </c>
      <c r="D46" s="66"/>
      <c r="E46" s="63"/>
      <c r="F46" s="63">
        <v>3742.44</v>
      </c>
      <c r="G46" s="63"/>
    </row>
    <row r="47" spans="2:7" s="45" customFormat="1" ht="25" x14ac:dyDescent="0.35">
      <c r="B47" s="48" t="s">
        <v>174</v>
      </c>
      <c r="C47" s="49" t="s">
        <v>173</v>
      </c>
      <c r="D47" s="66"/>
      <c r="E47" s="63"/>
      <c r="F47" s="63">
        <v>3615.63</v>
      </c>
      <c r="G47" s="63"/>
    </row>
    <row r="48" spans="2:7" s="45" customFormat="1" x14ac:dyDescent="0.35">
      <c r="B48" s="48" t="s">
        <v>172</v>
      </c>
      <c r="C48" s="49" t="s">
        <v>171</v>
      </c>
      <c r="D48" s="66"/>
      <c r="E48" s="63"/>
      <c r="F48" s="63">
        <v>1708.27</v>
      </c>
      <c r="G48" s="63"/>
    </row>
    <row r="49" spans="2:7" s="45" customFormat="1" x14ac:dyDescent="0.35">
      <c r="B49" s="48" t="s">
        <v>170</v>
      </c>
      <c r="C49" s="49" t="s">
        <v>169</v>
      </c>
      <c r="D49" s="66"/>
      <c r="E49" s="63"/>
      <c r="F49" s="63">
        <v>3812.5</v>
      </c>
      <c r="G49" s="63"/>
    </row>
    <row r="50" spans="2:7" s="45" customFormat="1" x14ac:dyDescent="0.35">
      <c r="B50" s="48" t="s">
        <v>168</v>
      </c>
      <c r="C50" s="49" t="s">
        <v>167</v>
      </c>
      <c r="D50" s="66"/>
      <c r="E50" s="63"/>
      <c r="F50" s="63">
        <v>776.25</v>
      </c>
      <c r="G50" s="63"/>
    </row>
    <row r="51" spans="2:7" s="45" customFormat="1" x14ac:dyDescent="0.35">
      <c r="B51" s="48" t="s">
        <v>166</v>
      </c>
      <c r="C51" s="49" t="s">
        <v>165</v>
      </c>
      <c r="D51" s="66"/>
      <c r="E51" s="63"/>
      <c r="F51" s="63">
        <v>2432.5</v>
      </c>
      <c r="G51" s="63"/>
    </row>
    <row r="52" spans="2:7" s="45" customFormat="1" x14ac:dyDescent="0.35">
      <c r="B52" s="48" t="s">
        <v>164</v>
      </c>
      <c r="C52" s="49" t="s">
        <v>163</v>
      </c>
      <c r="D52" s="66"/>
      <c r="E52" s="63"/>
      <c r="F52" s="63">
        <v>2333.31</v>
      </c>
      <c r="G52" s="63"/>
    </row>
    <row r="53" spans="2:7" s="45" customFormat="1" x14ac:dyDescent="0.35">
      <c r="B53" s="48" t="s">
        <v>162</v>
      </c>
      <c r="C53" s="49" t="s">
        <v>161</v>
      </c>
      <c r="D53" s="66"/>
      <c r="E53" s="63"/>
      <c r="F53" s="63">
        <v>498.22</v>
      </c>
      <c r="G53" s="63"/>
    </row>
    <row r="54" spans="2:7" s="45" customFormat="1" ht="25" x14ac:dyDescent="0.35">
      <c r="B54" s="48" t="s">
        <v>160</v>
      </c>
      <c r="C54" s="49" t="s">
        <v>154</v>
      </c>
      <c r="D54" s="66"/>
      <c r="E54" s="63"/>
      <c r="F54" s="63">
        <v>4951.72</v>
      </c>
      <c r="G54" s="63"/>
    </row>
    <row r="55" spans="2:7" s="45" customFormat="1" x14ac:dyDescent="0.35">
      <c r="B55" s="48" t="s">
        <v>159</v>
      </c>
      <c r="C55" s="49" t="s">
        <v>158</v>
      </c>
      <c r="D55" s="66"/>
      <c r="E55" s="63"/>
      <c r="F55" s="63">
        <v>2232.77</v>
      </c>
      <c r="G55" s="63"/>
    </row>
    <row r="56" spans="2:7" s="45" customFormat="1" x14ac:dyDescent="0.35">
      <c r="B56" s="48" t="s">
        <v>157</v>
      </c>
      <c r="C56" s="49" t="s">
        <v>156</v>
      </c>
      <c r="D56" s="66"/>
      <c r="E56" s="63"/>
      <c r="F56" s="63"/>
      <c r="G56" s="63"/>
    </row>
    <row r="57" spans="2:7" s="45" customFormat="1" ht="25" x14ac:dyDescent="0.35">
      <c r="B57" s="48" t="s">
        <v>155</v>
      </c>
      <c r="C57" s="49" t="s">
        <v>154</v>
      </c>
      <c r="D57" s="66"/>
      <c r="E57" s="63"/>
      <c r="F57" s="63">
        <v>2718.95</v>
      </c>
      <c r="G57" s="63"/>
    </row>
    <row r="58" spans="2:7" s="45" customFormat="1" x14ac:dyDescent="0.35">
      <c r="B58" s="48" t="s">
        <v>275</v>
      </c>
      <c r="C58" s="49" t="s">
        <v>276</v>
      </c>
      <c r="D58" s="66"/>
      <c r="E58" s="63"/>
      <c r="F58" s="63"/>
      <c r="G58" s="63"/>
    </row>
    <row r="59" spans="2:7" s="45" customFormat="1" x14ac:dyDescent="0.35">
      <c r="B59" s="48" t="s">
        <v>277</v>
      </c>
      <c r="C59" s="49" t="s">
        <v>278</v>
      </c>
      <c r="D59" s="66"/>
      <c r="E59" s="63"/>
      <c r="F59" s="63"/>
      <c r="G59" s="63"/>
    </row>
    <row r="60" spans="2:7" s="45" customFormat="1" ht="25" x14ac:dyDescent="0.35">
      <c r="B60" s="48" t="s">
        <v>279</v>
      </c>
      <c r="C60" s="49" t="s">
        <v>280</v>
      </c>
      <c r="D60" s="66"/>
      <c r="E60" s="63"/>
      <c r="F60" s="63"/>
      <c r="G60" s="63"/>
    </row>
    <row r="61" spans="2:7" s="45" customFormat="1" x14ac:dyDescent="0.35">
      <c r="B61" s="48" t="s">
        <v>281</v>
      </c>
      <c r="C61" s="49" t="s">
        <v>282</v>
      </c>
      <c r="D61" s="66"/>
      <c r="E61" s="63"/>
      <c r="F61" s="63"/>
      <c r="G61" s="63"/>
    </row>
    <row r="62" spans="2:7" s="45" customFormat="1" ht="25" x14ac:dyDescent="0.35">
      <c r="B62" s="48" t="s">
        <v>283</v>
      </c>
      <c r="C62" s="49" t="s">
        <v>284</v>
      </c>
      <c r="D62" s="66">
        <v>18209</v>
      </c>
      <c r="E62" s="63">
        <v>18209</v>
      </c>
      <c r="F62" s="63">
        <v>18204.54</v>
      </c>
      <c r="G62" s="63">
        <v>99.98</v>
      </c>
    </row>
    <row r="63" spans="2:7" s="45" customFormat="1" x14ac:dyDescent="0.35">
      <c r="B63" s="48" t="s">
        <v>217</v>
      </c>
      <c r="C63" s="49" t="s">
        <v>218</v>
      </c>
      <c r="D63" s="66">
        <v>18000</v>
      </c>
      <c r="E63" s="63">
        <v>18000</v>
      </c>
      <c r="F63" s="63">
        <v>17996.41</v>
      </c>
      <c r="G63" s="63">
        <v>99.98</v>
      </c>
    </row>
    <row r="64" spans="2:7" s="45" customFormat="1" x14ac:dyDescent="0.35">
      <c r="B64" s="48" t="s">
        <v>219</v>
      </c>
      <c r="C64" s="49" t="s">
        <v>218</v>
      </c>
      <c r="D64" s="66">
        <v>18000</v>
      </c>
      <c r="E64" s="63">
        <v>18000</v>
      </c>
      <c r="F64" s="63">
        <v>17996.41</v>
      </c>
      <c r="G64" s="63">
        <v>99.98</v>
      </c>
    </row>
    <row r="65" spans="2:7" s="45" customFormat="1" ht="25" x14ac:dyDescent="0.35">
      <c r="B65" s="48" t="s">
        <v>142</v>
      </c>
      <c r="C65" s="49" t="s">
        <v>5</v>
      </c>
      <c r="D65" s="66">
        <v>18000</v>
      </c>
      <c r="E65" s="63">
        <v>18000</v>
      </c>
      <c r="F65" s="63">
        <v>17996.41</v>
      </c>
      <c r="G65" s="63">
        <v>99.98</v>
      </c>
    </row>
    <row r="66" spans="2:7" s="45" customFormat="1" ht="25" x14ac:dyDescent="0.35">
      <c r="B66" s="48" t="s">
        <v>141</v>
      </c>
      <c r="C66" s="49" t="s">
        <v>140</v>
      </c>
      <c r="D66" s="66">
        <v>18000</v>
      </c>
      <c r="E66" s="63">
        <v>18000</v>
      </c>
      <c r="F66" s="63">
        <v>17996.41</v>
      </c>
      <c r="G66" s="63">
        <v>99.98</v>
      </c>
    </row>
    <row r="67" spans="2:7" s="45" customFormat="1" x14ac:dyDescent="0.35">
      <c r="B67" s="48" t="s">
        <v>139</v>
      </c>
      <c r="C67" s="49" t="s">
        <v>138</v>
      </c>
      <c r="D67" s="66"/>
      <c r="E67" s="63"/>
      <c r="F67" s="63">
        <v>17996.41</v>
      </c>
      <c r="G67" s="63"/>
    </row>
    <row r="68" spans="2:7" s="45" customFormat="1" ht="25" x14ac:dyDescent="0.35">
      <c r="B68" s="48" t="s">
        <v>133</v>
      </c>
      <c r="C68" s="49" t="s">
        <v>132</v>
      </c>
      <c r="D68" s="66"/>
      <c r="E68" s="63"/>
      <c r="F68" s="63">
        <v>17996.41</v>
      </c>
      <c r="G68" s="63"/>
    </row>
    <row r="69" spans="2:7" s="45" customFormat="1" ht="25" x14ac:dyDescent="0.35">
      <c r="B69" s="48" t="s">
        <v>225</v>
      </c>
      <c r="C69" s="49" t="s">
        <v>226</v>
      </c>
      <c r="D69" s="66">
        <v>209</v>
      </c>
      <c r="E69" s="63">
        <v>209</v>
      </c>
      <c r="F69" s="63">
        <v>208.13</v>
      </c>
      <c r="G69" s="63">
        <v>99.58</v>
      </c>
    </row>
    <row r="70" spans="2:7" s="45" customFormat="1" ht="25" x14ac:dyDescent="0.35">
      <c r="B70" s="48" t="s">
        <v>227</v>
      </c>
      <c r="C70" s="49" t="s">
        <v>220</v>
      </c>
      <c r="D70" s="66">
        <v>209</v>
      </c>
      <c r="E70" s="63">
        <v>209</v>
      </c>
      <c r="F70" s="63">
        <v>208.13</v>
      </c>
      <c r="G70" s="63">
        <v>99.58</v>
      </c>
    </row>
    <row r="71" spans="2:7" s="45" customFormat="1" ht="25" x14ac:dyDescent="0.35">
      <c r="B71" s="48" t="s">
        <v>142</v>
      </c>
      <c r="C71" s="49" t="s">
        <v>5</v>
      </c>
      <c r="D71" s="66">
        <v>209</v>
      </c>
      <c r="E71" s="63">
        <v>209</v>
      </c>
      <c r="F71" s="63">
        <v>208.13</v>
      </c>
      <c r="G71" s="63">
        <v>99.58</v>
      </c>
    </row>
    <row r="72" spans="2:7" s="45" customFormat="1" ht="25" x14ac:dyDescent="0.35">
      <c r="B72" s="48" t="s">
        <v>141</v>
      </c>
      <c r="C72" s="49" t="s">
        <v>140</v>
      </c>
      <c r="D72" s="66">
        <v>209</v>
      </c>
      <c r="E72" s="63">
        <v>209</v>
      </c>
      <c r="F72" s="63">
        <v>208.13</v>
      </c>
      <c r="G72" s="63">
        <v>99.58</v>
      </c>
    </row>
    <row r="73" spans="2:7" s="45" customFormat="1" x14ac:dyDescent="0.35">
      <c r="B73" s="48" t="s">
        <v>139</v>
      </c>
      <c r="C73" s="49" t="s">
        <v>138</v>
      </c>
      <c r="D73" s="66"/>
      <c r="E73" s="63"/>
      <c r="F73" s="63">
        <v>208.13</v>
      </c>
      <c r="G73" s="63"/>
    </row>
    <row r="74" spans="2:7" s="45" customFormat="1" x14ac:dyDescent="0.35">
      <c r="B74" s="48" t="s">
        <v>135</v>
      </c>
      <c r="C74" s="49" t="s">
        <v>134</v>
      </c>
      <c r="D74" s="66"/>
      <c r="E74" s="63"/>
      <c r="F74" s="63">
        <v>208.13</v>
      </c>
      <c r="G74" s="63"/>
    </row>
    <row r="75" spans="2:7" s="45" customFormat="1" ht="37.5" x14ac:dyDescent="0.35">
      <c r="B75" s="48" t="s">
        <v>285</v>
      </c>
      <c r="C75" s="49" t="s">
        <v>286</v>
      </c>
      <c r="D75" s="66">
        <v>39888</v>
      </c>
      <c r="E75" s="63">
        <v>39888</v>
      </c>
      <c r="F75" s="63">
        <v>30022.75</v>
      </c>
      <c r="G75" s="63">
        <v>75.27</v>
      </c>
    </row>
    <row r="76" spans="2:7" s="45" customFormat="1" ht="25" x14ac:dyDescent="0.35">
      <c r="B76" s="48" t="s">
        <v>287</v>
      </c>
      <c r="C76" s="49" t="s">
        <v>288</v>
      </c>
      <c r="D76" s="66">
        <v>36000</v>
      </c>
      <c r="E76" s="63">
        <v>36000</v>
      </c>
      <c r="F76" s="63">
        <v>27569.18</v>
      </c>
      <c r="G76" s="63">
        <v>76.58</v>
      </c>
    </row>
    <row r="77" spans="2:7" s="45" customFormat="1" x14ac:dyDescent="0.35">
      <c r="B77" s="48" t="s">
        <v>217</v>
      </c>
      <c r="C77" s="49" t="s">
        <v>218</v>
      </c>
      <c r="D77" s="66">
        <v>36000</v>
      </c>
      <c r="E77" s="63">
        <v>36000</v>
      </c>
      <c r="F77" s="63">
        <v>27569.18</v>
      </c>
      <c r="G77" s="63">
        <v>76.58</v>
      </c>
    </row>
    <row r="78" spans="2:7" s="45" customFormat="1" x14ac:dyDescent="0.35">
      <c r="B78" s="48" t="s">
        <v>219</v>
      </c>
      <c r="C78" s="49" t="s">
        <v>218</v>
      </c>
      <c r="D78" s="66">
        <v>36000</v>
      </c>
      <c r="E78" s="63">
        <v>36000</v>
      </c>
      <c r="F78" s="63">
        <v>27569.18</v>
      </c>
      <c r="G78" s="63">
        <v>76.58</v>
      </c>
    </row>
    <row r="79" spans="2:7" s="45" customFormat="1" x14ac:dyDescent="0.35">
      <c r="B79" s="48" t="s">
        <v>216</v>
      </c>
      <c r="C79" s="49" t="s">
        <v>3</v>
      </c>
      <c r="D79" s="66">
        <v>36000</v>
      </c>
      <c r="E79" s="63">
        <v>36000</v>
      </c>
      <c r="F79" s="63">
        <v>27569.18</v>
      </c>
      <c r="G79" s="63">
        <v>76.58</v>
      </c>
    </row>
    <row r="80" spans="2:7" s="45" customFormat="1" x14ac:dyDescent="0.35">
      <c r="B80" s="48" t="s">
        <v>215</v>
      </c>
      <c r="C80" s="49" t="s">
        <v>4</v>
      </c>
      <c r="D80" s="66">
        <v>36000</v>
      </c>
      <c r="E80" s="63">
        <v>36000</v>
      </c>
      <c r="F80" s="63">
        <v>27569.18</v>
      </c>
      <c r="G80" s="63">
        <v>76.58</v>
      </c>
    </row>
    <row r="81" spans="2:7" s="45" customFormat="1" x14ac:dyDescent="0.35">
      <c r="B81" s="48" t="s">
        <v>214</v>
      </c>
      <c r="C81" s="49" t="s">
        <v>22</v>
      </c>
      <c r="D81" s="66"/>
      <c r="E81" s="63"/>
      <c r="F81" s="63">
        <v>17876.71</v>
      </c>
      <c r="G81" s="63"/>
    </row>
    <row r="82" spans="2:7" s="45" customFormat="1" x14ac:dyDescent="0.35">
      <c r="B82" s="48" t="s">
        <v>213</v>
      </c>
      <c r="C82" s="49" t="s">
        <v>23</v>
      </c>
      <c r="D82" s="66"/>
      <c r="E82" s="63"/>
      <c r="F82" s="63">
        <v>17876.71</v>
      </c>
      <c r="G82" s="63"/>
    </row>
    <row r="83" spans="2:7" s="45" customFormat="1" x14ac:dyDescent="0.35">
      <c r="B83" s="48" t="s">
        <v>208</v>
      </c>
      <c r="C83" s="49" t="s">
        <v>206</v>
      </c>
      <c r="D83" s="66"/>
      <c r="E83" s="63"/>
      <c r="F83" s="63">
        <v>2794.8</v>
      </c>
      <c r="G83" s="63"/>
    </row>
    <row r="84" spans="2:7" s="45" customFormat="1" x14ac:dyDescent="0.35">
      <c r="B84" s="48" t="s">
        <v>207</v>
      </c>
      <c r="C84" s="49" t="s">
        <v>206</v>
      </c>
      <c r="D84" s="66"/>
      <c r="E84" s="63"/>
      <c r="F84" s="63">
        <v>2794.8</v>
      </c>
      <c r="G84" s="63"/>
    </row>
    <row r="85" spans="2:7" s="45" customFormat="1" x14ac:dyDescent="0.35">
      <c r="B85" s="48" t="s">
        <v>205</v>
      </c>
      <c r="C85" s="49" t="s">
        <v>204</v>
      </c>
      <c r="D85" s="66"/>
      <c r="E85" s="63"/>
      <c r="F85" s="63">
        <v>6897.67</v>
      </c>
      <c r="G85" s="63"/>
    </row>
    <row r="86" spans="2:7" s="45" customFormat="1" ht="25" x14ac:dyDescent="0.35">
      <c r="B86" s="48" t="s">
        <v>203</v>
      </c>
      <c r="C86" s="49" t="s">
        <v>202</v>
      </c>
      <c r="D86" s="66"/>
      <c r="E86" s="63"/>
      <c r="F86" s="63">
        <v>6897.67</v>
      </c>
      <c r="G86" s="63"/>
    </row>
    <row r="87" spans="2:7" s="45" customFormat="1" ht="25" x14ac:dyDescent="0.35">
      <c r="B87" s="48" t="s">
        <v>289</v>
      </c>
      <c r="C87" s="49" t="s">
        <v>290</v>
      </c>
      <c r="D87" s="66">
        <v>997</v>
      </c>
      <c r="E87" s="63">
        <v>997</v>
      </c>
      <c r="F87" s="63">
        <v>836.18</v>
      </c>
      <c r="G87" s="63">
        <v>83.87</v>
      </c>
    </row>
    <row r="88" spans="2:7" s="45" customFormat="1" x14ac:dyDescent="0.35">
      <c r="B88" s="48" t="s">
        <v>217</v>
      </c>
      <c r="C88" s="49" t="s">
        <v>218</v>
      </c>
      <c r="D88" s="66">
        <v>997</v>
      </c>
      <c r="E88" s="63">
        <v>997</v>
      </c>
      <c r="F88" s="63">
        <v>836.18</v>
      </c>
      <c r="G88" s="63">
        <v>83.87</v>
      </c>
    </row>
    <row r="89" spans="2:7" s="45" customFormat="1" x14ac:dyDescent="0.35">
      <c r="B89" s="48" t="s">
        <v>219</v>
      </c>
      <c r="C89" s="49" t="s">
        <v>218</v>
      </c>
      <c r="D89" s="66">
        <v>997</v>
      </c>
      <c r="E89" s="63">
        <v>997</v>
      </c>
      <c r="F89" s="63">
        <v>836.18</v>
      </c>
      <c r="G89" s="63">
        <v>83.87</v>
      </c>
    </row>
    <row r="90" spans="2:7" s="45" customFormat="1" x14ac:dyDescent="0.35">
      <c r="B90" s="48" t="s">
        <v>216</v>
      </c>
      <c r="C90" s="49" t="s">
        <v>3</v>
      </c>
      <c r="D90" s="66">
        <v>997</v>
      </c>
      <c r="E90" s="63">
        <v>997</v>
      </c>
      <c r="F90" s="63">
        <v>836.18</v>
      </c>
      <c r="G90" s="63">
        <v>83.87</v>
      </c>
    </row>
    <row r="91" spans="2:7" s="45" customFormat="1" x14ac:dyDescent="0.35">
      <c r="B91" s="48" t="s">
        <v>215</v>
      </c>
      <c r="C91" s="49" t="s">
        <v>4</v>
      </c>
      <c r="D91" s="66">
        <v>919</v>
      </c>
      <c r="E91" s="63">
        <v>919</v>
      </c>
      <c r="F91" s="63">
        <v>836.18</v>
      </c>
      <c r="G91" s="63">
        <v>90.99</v>
      </c>
    </row>
    <row r="92" spans="2:7" s="45" customFormat="1" x14ac:dyDescent="0.35">
      <c r="B92" s="48" t="s">
        <v>214</v>
      </c>
      <c r="C92" s="49" t="s">
        <v>22</v>
      </c>
      <c r="D92" s="66"/>
      <c r="E92" s="63"/>
      <c r="F92" s="63">
        <v>717.75</v>
      </c>
      <c r="G92" s="63"/>
    </row>
    <row r="93" spans="2:7" s="45" customFormat="1" x14ac:dyDescent="0.35">
      <c r="B93" s="48" t="s">
        <v>213</v>
      </c>
      <c r="C93" s="49" t="s">
        <v>23</v>
      </c>
      <c r="D93" s="66"/>
      <c r="E93" s="63"/>
      <c r="F93" s="63">
        <v>717.75</v>
      </c>
      <c r="G93" s="63"/>
    </row>
    <row r="94" spans="2:7" s="45" customFormat="1" x14ac:dyDescent="0.35">
      <c r="B94" s="48" t="s">
        <v>205</v>
      </c>
      <c r="C94" s="49" t="s">
        <v>204</v>
      </c>
      <c r="D94" s="66"/>
      <c r="E94" s="63"/>
      <c r="F94" s="63">
        <v>118.43</v>
      </c>
      <c r="G94" s="63"/>
    </row>
    <row r="95" spans="2:7" s="45" customFormat="1" ht="25" x14ac:dyDescent="0.35">
      <c r="B95" s="48" t="s">
        <v>203</v>
      </c>
      <c r="C95" s="49" t="s">
        <v>202</v>
      </c>
      <c r="D95" s="66"/>
      <c r="E95" s="63"/>
      <c r="F95" s="63">
        <v>118.43</v>
      </c>
      <c r="G95" s="63"/>
    </row>
    <row r="96" spans="2:7" s="45" customFormat="1" x14ac:dyDescent="0.35">
      <c r="B96" s="48" t="s">
        <v>201</v>
      </c>
      <c r="C96" s="49" t="s">
        <v>11</v>
      </c>
      <c r="D96" s="66">
        <v>78</v>
      </c>
      <c r="E96" s="63">
        <v>78</v>
      </c>
      <c r="F96" s="63"/>
      <c r="G96" s="63"/>
    </row>
    <row r="97" spans="2:7" s="45" customFormat="1" x14ac:dyDescent="0.35">
      <c r="B97" s="48" t="s">
        <v>178</v>
      </c>
      <c r="C97" s="49" t="s">
        <v>177</v>
      </c>
      <c r="D97" s="66"/>
      <c r="E97" s="63"/>
      <c r="F97" s="63"/>
      <c r="G97" s="63"/>
    </row>
    <row r="98" spans="2:7" s="45" customFormat="1" x14ac:dyDescent="0.35">
      <c r="B98" s="48" t="s">
        <v>176</v>
      </c>
      <c r="C98" s="49" t="s">
        <v>175</v>
      </c>
      <c r="D98" s="66"/>
      <c r="E98" s="63"/>
      <c r="F98" s="63"/>
      <c r="G98" s="63"/>
    </row>
    <row r="99" spans="2:7" s="45" customFormat="1" ht="25" x14ac:dyDescent="0.35">
      <c r="B99" s="48" t="s">
        <v>291</v>
      </c>
      <c r="C99" s="49" t="s">
        <v>292</v>
      </c>
      <c r="D99" s="66">
        <v>1426</v>
      </c>
      <c r="E99" s="63">
        <v>1426</v>
      </c>
      <c r="F99" s="63">
        <v>780.69</v>
      </c>
      <c r="G99" s="63">
        <v>54.75</v>
      </c>
    </row>
    <row r="100" spans="2:7" s="45" customFormat="1" x14ac:dyDescent="0.35">
      <c r="B100" s="48" t="s">
        <v>217</v>
      </c>
      <c r="C100" s="49" t="s">
        <v>218</v>
      </c>
      <c r="D100" s="66">
        <v>1426</v>
      </c>
      <c r="E100" s="63">
        <v>1426</v>
      </c>
      <c r="F100" s="63">
        <v>780.69</v>
      </c>
      <c r="G100" s="63">
        <v>54.75</v>
      </c>
    </row>
    <row r="101" spans="2:7" s="45" customFormat="1" x14ac:dyDescent="0.35">
      <c r="B101" s="48" t="s">
        <v>219</v>
      </c>
      <c r="C101" s="49" t="s">
        <v>218</v>
      </c>
      <c r="D101" s="66">
        <v>1426</v>
      </c>
      <c r="E101" s="63">
        <v>1426</v>
      </c>
      <c r="F101" s="63">
        <v>780.69</v>
      </c>
      <c r="G101" s="63">
        <v>54.75</v>
      </c>
    </row>
    <row r="102" spans="2:7" s="45" customFormat="1" x14ac:dyDescent="0.35">
      <c r="B102" s="48" t="s">
        <v>216</v>
      </c>
      <c r="C102" s="49" t="s">
        <v>3</v>
      </c>
      <c r="D102" s="66">
        <v>1426</v>
      </c>
      <c r="E102" s="63">
        <v>1426</v>
      </c>
      <c r="F102" s="63">
        <v>780.69</v>
      </c>
      <c r="G102" s="63">
        <v>54.75</v>
      </c>
    </row>
    <row r="103" spans="2:7" s="45" customFormat="1" x14ac:dyDescent="0.35">
      <c r="B103" s="48" t="s">
        <v>215</v>
      </c>
      <c r="C103" s="49" t="s">
        <v>4</v>
      </c>
      <c r="D103" s="66">
        <v>1348</v>
      </c>
      <c r="E103" s="63">
        <v>1348</v>
      </c>
      <c r="F103" s="63">
        <v>780.69</v>
      </c>
      <c r="G103" s="63">
        <v>57.91</v>
      </c>
    </row>
    <row r="104" spans="2:7" s="45" customFormat="1" x14ac:dyDescent="0.35">
      <c r="B104" s="48" t="s">
        <v>214</v>
      </c>
      <c r="C104" s="49" t="s">
        <v>22</v>
      </c>
      <c r="D104" s="66"/>
      <c r="E104" s="63"/>
      <c r="F104" s="63">
        <v>670.12</v>
      </c>
      <c r="G104" s="63"/>
    </row>
    <row r="105" spans="2:7" s="45" customFormat="1" x14ac:dyDescent="0.35">
      <c r="B105" s="48" t="s">
        <v>213</v>
      </c>
      <c r="C105" s="49" t="s">
        <v>23</v>
      </c>
      <c r="D105" s="66"/>
      <c r="E105" s="63"/>
      <c r="F105" s="63">
        <v>670.12</v>
      </c>
      <c r="G105" s="63"/>
    </row>
    <row r="106" spans="2:7" s="45" customFormat="1" x14ac:dyDescent="0.35">
      <c r="B106" s="48" t="s">
        <v>205</v>
      </c>
      <c r="C106" s="49" t="s">
        <v>204</v>
      </c>
      <c r="D106" s="66"/>
      <c r="E106" s="63"/>
      <c r="F106" s="63">
        <v>110.57</v>
      </c>
      <c r="G106" s="63"/>
    </row>
    <row r="107" spans="2:7" s="45" customFormat="1" ht="25" x14ac:dyDescent="0.35">
      <c r="B107" s="48" t="s">
        <v>203</v>
      </c>
      <c r="C107" s="49" t="s">
        <v>202</v>
      </c>
      <c r="D107" s="66"/>
      <c r="E107" s="63"/>
      <c r="F107" s="63">
        <v>110.57</v>
      </c>
      <c r="G107" s="63"/>
    </row>
    <row r="108" spans="2:7" s="45" customFormat="1" x14ac:dyDescent="0.35">
      <c r="B108" s="48" t="s">
        <v>201</v>
      </c>
      <c r="C108" s="49" t="s">
        <v>11</v>
      </c>
      <c r="D108" s="66">
        <v>78</v>
      </c>
      <c r="E108" s="63">
        <v>78</v>
      </c>
      <c r="F108" s="63"/>
      <c r="G108" s="63"/>
    </row>
    <row r="109" spans="2:7" s="45" customFormat="1" x14ac:dyDescent="0.35">
      <c r="B109" s="48" t="s">
        <v>178</v>
      </c>
      <c r="C109" s="49" t="s">
        <v>177</v>
      </c>
      <c r="D109" s="66"/>
      <c r="E109" s="63"/>
      <c r="F109" s="63"/>
      <c r="G109" s="63"/>
    </row>
    <row r="110" spans="2:7" s="45" customFormat="1" x14ac:dyDescent="0.35">
      <c r="B110" s="48" t="s">
        <v>176</v>
      </c>
      <c r="C110" s="49" t="s">
        <v>175</v>
      </c>
      <c r="D110" s="66"/>
      <c r="E110" s="63"/>
      <c r="F110" s="63"/>
      <c r="G110" s="63"/>
    </row>
    <row r="111" spans="2:7" s="45" customFormat="1" ht="25" x14ac:dyDescent="0.35">
      <c r="B111" s="48" t="s">
        <v>293</v>
      </c>
      <c r="C111" s="49" t="s">
        <v>294</v>
      </c>
      <c r="D111" s="66">
        <v>1465</v>
      </c>
      <c r="E111" s="63">
        <v>1465</v>
      </c>
      <c r="F111" s="63">
        <v>836.7</v>
      </c>
      <c r="G111" s="63">
        <v>57.11</v>
      </c>
    </row>
    <row r="112" spans="2:7" s="45" customFormat="1" x14ac:dyDescent="0.35">
      <c r="B112" s="48" t="s">
        <v>217</v>
      </c>
      <c r="C112" s="49" t="s">
        <v>218</v>
      </c>
      <c r="D112" s="66">
        <v>1465</v>
      </c>
      <c r="E112" s="63">
        <v>1465</v>
      </c>
      <c r="F112" s="63">
        <v>836.7</v>
      </c>
      <c r="G112" s="63">
        <v>57.11</v>
      </c>
    </row>
    <row r="113" spans="2:7" s="45" customFormat="1" x14ac:dyDescent="0.35">
      <c r="B113" s="48" t="s">
        <v>219</v>
      </c>
      <c r="C113" s="49" t="s">
        <v>218</v>
      </c>
      <c r="D113" s="66">
        <v>1465</v>
      </c>
      <c r="E113" s="63">
        <v>1465</v>
      </c>
      <c r="F113" s="63">
        <v>836.7</v>
      </c>
      <c r="G113" s="63">
        <v>57.11</v>
      </c>
    </row>
    <row r="114" spans="2:7" s="45" customFormat="1" x14ac:dyDescent="0.35">
      <c r="B114" s="48" t="s">
        <v>216</v>
      </c>
      <c r="C114" s="49" t="s">
        <v>3</v>
      </c>
      <c r="D114" s="66">
        <v>1465</v>
      </c>
      <c r="E114" s="63">
        <v>1465</v>
      </c>
      <c r="F114" s="63">
        <v>836.7</v>
      </c>
      <c r="G114" s="63">
        <v>57.11</v>
      </c>
    </row>
    <row r="115" spans="2:7" s="45" customFormat="1" x14ac:dyDescent="0.35">
      <c r="B115" s="48" t="s">
        <v>215</v>
      </c>
      <c r="C115" s="49" t="s">
        <v>4</v>
      </c>
      <c r="D115" s="66">
        <v>1365</v>
      </c>
      <c r="E115" s="63">
        <v>1365</v>
      </c>
      <c r="F115" s="63">
        <v>836.7</v>
      </c>
      <c r="G115" s="63">
        <v>61.3</v>
      </c>
    </row>
    <row r="116" spans="2:7" s="45" customFormat="1" x14ac:dyDescent="0.35">
      <c r="B116" s="48" t="s">
        <v>214</v>
      </c>
      <c r="C116" s="49" t="s">
        <v>22</v>
      </c>
      <c r="D116" s="66"/>
      <c r="E116" s="63"/>
      <c r="F116" s="63">
        <v>718.2</v>
      </c>
      <c r="G116" s="63"/>
    </row>
    <row r="117" spans="2:7" s="45" customFormat="1" x14ac:dyDescent="0.35">
      <c r="B117" s="48" t="s">
        <v>213</v>
      </c>
      <c r="C117" s="49" t="s">
        <v>23</v>
      </c>
      <c r="D117" s="66"/>
      <c r="E117" s="63"/>
      <c r="F117" s="63">
        <v>718.2</v>
      </c>
      <c r="G117" s="63"/>
    </row>
    <row r="118" spans="2:7" s="45" customFormat="1" x14ac:dyDescent="0.35">
      <c r="B118" s="48" t="s">
        <v>205</v>
      </c>
      <c r="C118" s="49" t="s">
        <v>204</v>
      </c>
      <c r="D118" s="66"/>
      <c r="E118" s="63"/>
      <c r="F118" s="63">
        <v>118.5</v>
      </c>
      <c r="G118" s="63"/>
    </row>
    <row r="119" spans="2:7" s="45" customFormat="1" ht="25" x14ac:dyDescent="0.35">
      <c r="B119" s="48" t="s">
        <v>203</v>
      </c>
      <c r="C119" s="49" t="s">
        <v>202</v>
      </c>
      <c r="D119" s="66"/>
      <c r="E119" s="63"/>
      <c r="F119" s="63">
        <v>118.5</v>
      </c>
      <c r="G119" s="63"/>
    </row>
    <row r="120" spans="2:7" s="45" customFormat="1" x14ac:dyDescent="0.35">
      <c r="B120" s="48" t="s">
        <v>201</v>
      </c>
      <c r="C120" s="49" t="s">
        <v>11</v>
      </c>
      <c r="D120" s="66">
        <v>100</v>
      </c>
      <c r="E120" s="63">
        <v>100</v>
      </c>
      <c r="F120" s="63"/>
      <c r="G120" s="63"/>
    </row>
    <row r="121" spans="2:7" s="45" customFormat="1" ht="25" x14ac:dyDescent="0.35">
      <c r="B121" s="48" t="s">
        <v>295</v>
      </c>
      <c r="C121" s="49" t="s">
        <v>296</v>
      </c>
      <c r="D121" s="66">
        <v>1884769</v>
      </c>
      <c r="E121" s="63">
        <v>1884769</v>
      </c>
      <c r="F121" s="63">
        <v>1772201.01</v>
      </c>
      <c r="G121" s="63">
        <v>94.03</v>
      </c>
    </row>
    <row r="122" spans="2:7" s="45" customFormat="1" ht="25" x14ac:dyDescent="0.35">
      <c r="B122" s="48" t="s">
        <v>297</v>
      </c>
      <c r="C122" s="49" t="s">
        <v>296</v>
      </c>
      <c r="D122" s="66">
        <v>155709</v>
      </c>
      <c r="E122" s="63">
        <v>155709</v>
      </c>
      <c r="F122" s="63">
        <v>150896.49</v>
      </c>
      <c r="G122" s="63">
        <v>96.91</v>
      </c>
    </row>
    <row r="123" spans="2:7" s="45" customFormat="1" x14ac:dyDescent="0.35">
      <c r="B123" s="48" t="s">
        <v>221</v>
      </c>
      <c r="C123" s="49" t="s">
        <v>222</v>
      </c>
      <c r="D123" s="66"/>
      <c r="E123" s="63"/>
      <c r="F123" s="63">
        <v>258.05</v>
      </c>
      <c r="G123" s="63"/>
    </row>
    <row r="124" spans="2:7" s="45" customFormat="1" ht="25" x14ac:dyDescent="0.35">
      <c r="B124" s="48" t="s">
        <v>223</v>
      </c>
      <c r="C124" s="49" t="s">
        <v>224</v>
      </c>
      <c r="D124" s="66"/>
      <c r="E124" s="63"/>
      <c r="F124" s="63">
        <v>258.05</v>
      </c>
      <c r="G124" s="63"/>
    </row>
    <row r="125" spans="2:7" s="45" customFormat="1" x14ac:dyDescent="0.35">
      <c r="B125" s="48" t="s">
        <v>216</v>
      </c>
      <c r="C125" s="49" t="s">
        <v>3</v>
      </c>
      <c r="D125" s="66"/>
      <c r="E125" s="63"/>
      <c r="F125" s="63">
        <v>258.05</v>
      </c>
      <c r="G125" s="63"/>
    </row>
    <row r="126" spans="2:7" s="45" customFormat="1" x14ac:dyDescent="0.35">
      <c r="B126" s="48" t="s">
        <v>201</v>
      </c>
      <c r="C126" s="49" t="s">
        <v>11</v>
      </c>
      <c r="D126" s="66"/>
      <c r="E126" s="63"/>
      <c r="F126" s="63">
        <v>258.05</v>
      </c>
      <c r="G126" s="63"/>
    </row>
    <row r="127" spans="2:7" s="45" customFormat="1" ht="25" x14ac:dyDescent="0.35">
      <c r="B127" s="48" t="s">
        <v>160</v>
      </c>
      <c r="C127" s="49" t="s">
        <v>154</v>
      </c>
      <c r="D127" s="66"/>
      <c r="E127" s="63"/>
      <c r="F127" s="63">
        <v>258.05</v>
      </c>
      <c r="G127" s="63"/>
    </row>
    <row r="128" spans="2:7" s="45" customFormat="1" ht="25" x14ac:dyDescent="0.35">
      <c r="B128" s="48" t="s">
        <v>155</v>
      </c>
      <c r="C128" s="49" t="s">
        <v>154</v>
      </c>
      <c r="D128" s="66"/>
      <c r="E128" s="63"/>
      <c r="F128" s="63">
        <v>258.05</v>
      </c>
      <c r="G128" s="63"/>
    </row>
    <row r="129" spans="2:7" s="45" customFormat="1" ht="25" x14ac:dyDescent="0.35">
      <c r="B129" s="48" t="s">
        <v>225</v>
      </c>
      <c r="C129" s="49" t="s">
        <v>226</v>
      </c>
      <c r="D129" s="66">
        <v>3000</v>
      </c>
      <c r="E129" s="63">
        <v>3000</v>
      </c>
      <c r="F129" s="63">
        <v>3712.1</v>
      </c>
      <c r="G129" s="63">
        <v>123.74</v>
      </c>
    </row>
    <row r="130" spans="2:7" s="45" customFormat="1" ht="37.5" x14ac:dyDescent="0.35">
      <c r="B130" s="48" t="s">
        <v>228</v>
      </c>
      <c r="C130" s="49" t="s">
        <v>229</v>
      </c>
      <c r="D130" s="66">
        <v>3000</v>
      </c>
      <c r="E130" s="63">
        <v>3000</v>
      </c>
      <c r="F130" s="63">
        <v>3712.1</v>
      </c>
      <c r="G130" s="63">
        <v>123.74</v>
      </c>
    </row>
    <row r="131" spans="2:7" s="45" customFormat="1" x14ac:dyDescent="0.35">
      <c r="B131" s="48" t="s">
        <v>216</v>
      </c>
      <c r="C131" s="49" t="s">
        <v>3</v>
      </c>
      <c r="D131" s="66">
        <v>3000</v>
      </c>
      <c r="E131" s="63">
        <v>3000</v>
      </c>
      <c r="F131" s="63">
        <v>3712.1</v>
      </c>
      <c r="G131" s="63">
        <v>123.74</v>
      </c>
    </row>
    <row r="132" spans="2:7" s="45" customFormat="1" x14ac:dyDescent="0.35">
      <c r="B132" s="48" t="s">
        <v>201</v>
      </c>
      <c r="C132" s="49" t="s">
        <v>11</v>
      </c>
      <c r="D132" s="66">
        <v>3000</v>
      </c>
      <c r="E132" s="63">
        <v>3000</v>
      </c>
      <c r="F132" s="63">
        <v>3712.1</v>
      </c>
      <c r="G132" s="63">
        <v>123.74</v>
      </c>
    </row>
    <row r="133" spans="2:7" s="45" customFormat="1" x14ac:dyDescent="0.35">
      <c r="B133" s="48" t="s">
        <v>192</v>
      </c>
      <c r="C133" s="49" t="s">
        <v>191</v>
      </c>
      <c r="D133" s="66"/>
      <c r="E133" s="63"/>
      <c r="F133" s="63">
        <v>3410.82</v>
      </c>
      <c r="G133" s="63"/>
    </row>
    <row r="134" spans="2:7" s="45" customFormat="1" x14ac:dyDescent="0.35">
      <c r="B134" s="48" t="s">
        <v>188</v>
      </c>
      <c r="C134" s="49" t="s">
        <v>187</v>
      </c>
      <c r="D134" s="66"/>
      <c r="E134" s="63"/>
      <c r="F134" s="63">
        <v>3410.82</v>
      </c>
      <c r="G134" s="63"/>
    </row>
    <row r="135" spans="2:7" s="45" customFormat="1" ht="25" x14ac:dyDescent="0.35">
      <c r="B135" s="48" t="s">
        <v>160</v>
      </c>
      <c r="C135" s="49" t="s">
        <v>154</v>
      </c>
      <c r="D135" s="66"/>
      <c r="E135" s="63"/>
      <c r="F135" s="63">
        <v>301.27999999999997</v>
      </c>
      <c r="G135" s="63"/>
    </row>
    <row r="136" spans="2:7" s="45" customFormat="1" ht="25" x14ac:dyDescent="0.35">
      <c r="B136" s="48" t="s">
        <v>155</v>
      </c>
      <c r="C136" s="49" t="s">
        <v>154</v>
      </c>
      <c r="D136" s="66"/>
      <c r="E136" s="63"/>
      <c r="F136" s="63">
        <v>301.27999999999997</v>
      </c>
      <c r="G136" s="63"/>
    </row>
    <row r="137" spans="2:7" s="45" customFormat="1" x14ac:dyDescent="0.35">
      <c r="B137" s="48" t="s">
        <v>230</v>
      </c>
      <c r="C137" s="49" t="s">
        <v>231</v>
      </c>
      <c r="D137" s="66">
        <v>140686</v>
      </c>
      <c r="E137" s="63">
        <v>140686</v>
      </c>
      <c r="F137" s="63">
        <v>136427.39000000001</v>
      </c>
      <c r="G137" s="63">
        <v>96.97</v>
      </c>
    </row>
    <row r="138" spans="2:7" s="45" customFormat="1" ht="25" x14ac:dyDescent="0.35">
      <c r="B138" s="48" t="s">
        <v>234</v>
      </c>
      <c r="C138" s="49" t="s">
        <v>235</v>
      </c>
      <c r="D138" s="66">
        <v>140686</v>
      </c>
      <c r="E138" s="63">
        <v>140686</v>
      </c>
      <c r="F138" s="63">
        <v>136427.39000000001</v>
      </c>
      <c r="G138" s="63">
        <v>96.97</v>
      </c>
    </row>
    <row r="139" spans="2:7" s="45" customFormat="1" x14ac:dyDescent="0.35">
      <c r="B139" s="48" t="s">
        <v>216</v>
      </c>
      <c r="C139" s="49" t="s">
        <v>3</v>
      </c>
      <c r="D139" s="66">
        <v>140686</v>
      </c>
      <c r="E139" s="63">
        <v>140686</v>
      </c>
      <c r="F139" s="63">
        <v>136427.39000000001</v>
      </c>
      <c r="G139" s="63">
        <v>96.97</v>
      </c>
    </row>
    <row r="140" spans="2:7" s="45" customFormat="1" x14ac:dyDescent="0.35">
      <c r="B140" s="48" t="s">
        <v>201</v>
      </c>
      <c r="C140" s="49" t="s">
        <v>11</v>
      </c>
      <c r="D140" s="66">
        <v>140650</v>
      </c>
      <c r="E140" s="63">
        <v>140650</v>
      </c>
      <c r="F140" s="63">
        <v>136391.46</v>
      </c>
      <c r="G140" s="63">
        <v>96.97</v>
      </c>
    </row>
    <row r="141" spans="2:7" s="45" customFormat="1" x14ac:dyDescent="0.35">
      <c r="B141" s="48" t="s">
        <v>192</v>
      </c>
      <c r="C141" s="49" t="s">
        <v>191</v>
      </c>
      <c r="D141" s="66"/>
      <c r="E141" s="63"/>
      <c r="F141" s="63">
        <v>22641.64</v>
      </c>
      <c r="G141" s="63"/>
    </row>
    <row r="142" spans="2:7" s="45" customFormat="1" x14ac:dyDescent="0.35">
      <c r="B142" s="48" t="s">
        <v>188</v>
      </c>
      <c r="C142" s="49" t="s">
        <v>187</v>
      </c>
      <c r="D142" s="66"/>
      <c r="E142" s="63"/>
      <c r="F142" s="63">
        <v>20778.060000000001</v>
      </c>
      <c r="G142" s="63"/>
    </row>
    <row r="143" spans="2:7" s="45" customFormat="1" x14ac:dyDescent="0.35">
      <c r="B143" s="48" t="s">
        <v>186</v>
      </c>
      <c r="C143" s="49" t="s">
        <v>185</v>
      </c>
      <c r="D143" s="66"/>
      <c r="E143" s="63"/>
      <c r="F143" s="63">
        <v>1863.58</v>
      </c>
      <c r="G143" s="63"/>
    </row>
    <row r="144" spans="2:7" s="45" customFormat="1" x14ac:dyDescent="0.35">
      <c r="B144" s="48" t="s">
        <v>178</v>
      </c>
      <c r="C144" s="49" t="s">
        <v>177</v>
      </c>
      <c r="D144" s="66"/>
      <c r="E144" s="63"/>
      <c r="F144" s="63">
        <v>113749.82</v>
      </c>
      <c r="G144" s="63"/>
    </row>
    <row r="145" spans="2:7" s="45" customFormat="1" x14ac:dyDescent="0.35">
      <c r="B145" s="48" t="s">
        <v>176</v>
      </c>
      <c r="C145" s="49" t="s">
        <v>175</v>
      </c>
      <c r="D145" s="66"/>
      <c r="E145" s="63"/>
      <c r="F145" s="63">
        <v>109249.82</v>
      </c>
      <c r="G145" s="63"/>
    </row>
    <row r="146" spans="2:7" s="45" customFormat="1" x14ac:dyDescent="0.35">
      <c r="B146" s="48" t="s">
        <v>170</v>
      </c>
      <c r="C146" s="49" t="s">
        <v>169</v>
      </c>
      <c r="D146" s="66"/>
      <c r="E146" s="63"/>
      <c r="F146" s="63">
        <v>4500</v>
      </c>
      <c r="G146" s="63"/>
    </row>
    <row r="147" spans="2:7" s="45" customFormat="1" ht="25" x14ac:dyDescent="0.35">
      <c r="B147" s="48" t="s">
        <v>147</v>
      </c>
      <c r="C147" s="49" t="s">
        <v>146</v>
      </c>
      <c r="D147" s="66">
        <v>36</v>
      </c>
      <c r="E147" s="63">
        <v>36</v>
      </c>
      <c r="F147" s="63">
        <v>35.93</v>
      </c>
      <c r="G147" s="63">
        <v>99.81</v>
      </c>
    </row>
    <row r="148" spans="2:7" s="45" customFormat="1" x14ac:dyDescent="0.35">
      <c r="B148" s="48" t="s">
        <v>145</v>
      </c>
      <c r="C148" s="49" t="s">
        <v>103</v>
      </c>
      <c r="D148" s="66"/>
      <c r="E148" s="63"/>
      <c r="F148" s="63">
        <v>35.93</v>
      </c>
      <c r="G148" s="63"/>
    </row>
    <row r="149" spans="2:7" s="45" customFormat="1" x14ac:dyDescent="0.35">
      <c r="B149" s="48" t="s">
        <v>144</v>
      </c>
      <c r="C149" s="49" t="s">
        <v>143</v>
      </c>
      <c r="D149" s="66"/>
      <c r="E149" s="63"/>
      <c r="F149" s="63">
        <v>35.93</v>
      </c>
      <c r="G149" s="63"/>
    </row>
    <row r="150" spans="2:7" s="45" customFormat="1" x14ac:dyDescent="0.35">
      <c r="B150" s="48" t="s">
        <v>236</v>
      </c>
      <c r="C150" s="49" t="s">
        <v>237</v>
      </c>
      <c r="D150" s="66">
        <v>950</v>
      </c>
      <c r="E150" s="63">
        <v>950</v>
      </c>
      <c r="F150" s="63">
        <v>43.78</v>
      </c>
      <c r="G150" s="63">
        <v>4.6100000000000003</v>
      </c>
    </row>
    <row r="151" spans="2:7" s="45" customFormat="1" ht="25" x14ac:dyDescent="0.35">
      <c r="B151" s="48" t="s">
        <v>238</v>
      </c>
      <c r="C151" s="49" t="s">
        <v>239</v>
      </c>
      <c r="D151" s="66">
        <v>950</v>
      </c>
      <c r="E151" s="63">
        <v>950</v>
      </c>
      <c r="F151" s="63">
        <v>43.78</v>
      </c>
      <c r="G151" s="63">
        <v>4.6100000000000003</v>
      </c>
    </row>
    <row r="152" spans="2:7" s="45" customFormat="1" x14ac:dyDescent="0.35">
      <c r="B152" s="48" t="s">
        <v>216</v>
      </c>
      <c r="C152" s="49" t="s">
        <v>3</v>
      </c>
      <c r="D152" s="66">
        <v>950</v>
      </c>
      <c r="E152" s="63">
        <v>950</v>
      </c>
      <c r="F152" s="63">
        <v>43.78</v>
      </c>
      <c r="G152" s="63">
        <v>4.6100000000000003</v>
      </c>
    </row>
    <row r="153" spans="2:7" s="45" customFormat="1" x14ac:dyDescent="0.35">
      <c r="B153" s="48" t="s">
        <v>201</v>
      </c>
      <c r="C153" s="49" t="s">
        <v>11</v>
      </c>
      <c r="D153" s="66">
        <v>950</v>
      </c>
      <c r="E153" s="63">
        <v>950</v>
      </c>
      <c r="F153" s="63">
        <v>43.78</v>
      </c>
      <c r="G153" s="63">
        <v>4.6100000000000003</v>
      </c>
    </row>
    <row r="154" spans="2:7" s="45" customFormat="1" x14ac:dyDescent="0.35">
      <c r="B154" s="48" t="s">
        <v>178</v>
      </c>
      <c r="C154" s="49" t="s">
        <v>177</v>
      </c>
      <c r="D154" s="66"/>
      <c r="E154" s="63"/>
      <c r="F154" s="63">
        <v>43.78</v>
      </c>
      <c r="G154" s="63"/>
    </row>
    <row r="155" spans="2:7" s="45" customFormat="1" x14ac:dyDescent="0.35">
      <c r="B155" s="48" t="s">
        <v>162</v>
      </c>
      <c r="C155" s="49" t="s">
        <v>161</v>
      </c>
      <c r="D155" s="66"/>
      <c r="E155" s="63"/>
      <c r="F155" s="63">
        <v>43.78</v>
      </c>
      <c r="G155" s="63"/>
    </row>
    <row r="156" spans="2:7" s="45" customFormat="1" ht="25" x14ac:dyDescent="0.35">
      <c r="B156" s="48" t="s">
        <v>240</v>
      </c>
      <c r="C156" s="49" t="s">
        <v>241</v>
      </c>
      <c r="D156" s="66">
        <v>11073</v>
      </c>
      <c r="E156" s="63">
        <v>11073</v>
      </c>
      <c r="F156" s="63">
        <v>10455.17</v>
      </c>
      <c r="G156" s="63">
        <v>94.42</v>
      </c>
    </row>
    <row r="157" spans="2:7" s="45" customFormat="1" ht="25" x14ac:dyDescent="0.35">
      <c r="B157" s="48" t="s">
        <v>257</v>
      </c>
      <c r="C157" s="49" t="s">
        <v>258</v>
      </c>
      <c r="D157" s="66">
        <v>774</v>
      </c>
      <c r="E157" s="63">
        <v>774</v>
      </c>
      <c r="F157" s="63">
        <v>659.28</v>
      </c>
      <c r="G157" s="63">
        <v>85.18</v>
      </c>
    </row>
    <row r="158" spans="2:7" s="45" customFormat="1" x14ac:dyDescent="0.35">
      <c r="B158" s="48" t="s">
        <v>216</v>
      </c>
      <c r="C158" s="49" t="s">
        <v>3</v>
      </c>
      <c r="D158" s="66">
        <v>774</v>
      </c>
      <c r="E158" s="63">
        <v>774</v>
      </c>
      <c r="F158" s="63">
        <v>659.28</v>
      </c>
      <c r="G158" s="63">
        <v>85.18</v>
      </c>
    </row>
    <row r="159" spans="2:7" s="45" customFormat="1" x14ac:dyDescent="0.35">
      <c r="B159" s="48" t="s">
        <v>201</v>
      </c>
      <c r="C159" s="49" t="s">
        <v>11</v>
      </c>
      <c r="D159" s="66">
        <v>774</v>
      </c>
      <c r="E159" s="63">
        <v>774</v>
      </c>
      <c r="F159" s="63">
        <v>659.28</v>
      </c>
      <c r="G159" s="63">
        <v>85.18</v>
      </c>
    </row>
    <row r="160" spans="2:7" s="45" customFormat="1" x14ac:dyDescent="0.35">
      <c r="B160" s="48" t="s">
        <v>192</v>
      </c>
      <c r="C160" s="49" t="s">
        <v>191</v>
      </c>
      <c r="D160" s="66"/>
      <c r="E160" s="63"/>
      <c r="F160" s="63">
        <v>659.28</v>
      </c>
      <c r="G160" s="63"/>
    </row>
    <row r="161" spans="2:7" s="45" customFormat="1" x14ac:dyDescent="0.35">
      <c r="B161" s="48" t="s">
        <v>188</v>
      </c>
      <c r="C161" s="49" t="s">
        <v>187</v>
      </c>
      <c r="D161" s="66"/>
      <c r="E161" s="63"/>
      <c r="F161" s="63">
        <v>659.28</v>
      </c>
      <c r="G161" s="63"/>
    </row>
    <row r="162" spans="2:7" s="45" customFormat="1" x14ac:dyDescent="0.35">
      <c r="B162" s="48" t="s">
        <v>259</v>
      </c>
      <c r="C162" s="49" t="s">
        <v>260</v>
      </c>
      <c r="D162" s="66">
        <v>9799</v>
      </c>
      <c r="E162" s="63">
        <v>9799</v>
      </c>
      <c r="F162" s="63">
        <v>9795.89</v>
      </c>
      <c r="G162" s="63">
        <v>99.97</v>
      </c>
    </row>
    <row r="163" spans="2:7" s="45" customFormat="1" x14ac:dyDescent="0.35">
      <c r="B163" s="48" t="s">
        <v>216</v>
      </c>
      <c r="C163" s="49" t="s">
        <v>3</v>
      </c>
      <c r="D163" s="66">
        <v>9799</v>
      </c>
      <c r="E163" s="63">
        <v>9799</v>
      </c>
      <c r="F163" s="63">
        <v>9795.89</v>
      </c>
      <c r="G163" s="63">
        <v>99.97</v>
      </c>
    </row>
    <row r="164" spans="2:7" s="45" customFormat="1" x14ac:dyDescent="0.35">
      <c r="B164" s="48" t="s">
        <v>201</v>
      </c>
      <c r="C164" s="49" t="s">
        <v>11</v>
      </c>
      <c r="D164" s="66">
        <v>9799</v>
      </c>
      <c r="E164" s="63">
        <v>9799</v>
      </c>
      <c r="F164" s="63">
        <v>9795.89</v>
      </c>
      <c r="G164" s="63">
        <v>99.97</v>
      </c>
    </row>
    <row r="165" spans="2:7" s="45" customFormat="1" x14ac:dyDescent="0.35">
      <c r="B165" s="48" t="s">
        <v>192</v>
      </c>
      <c r="C165" s="49" t="s">
        <v>191</v>
      </c>
      <c r="D165" s="66"/>
      <c r="E165" s="63"/>
      <c r="F165" s="63">
        <v>4820.3900000000003</v>
      </c>
      <c r="G165" s="63"/>
    </row>
    <row r="166" spans="2:7" s="45" customFormat="1" x14ac:dyDescent="0.35">
      <c r="B166" s="48" t="s">
        <v>188</v>
      </c>
      <c r="C166" s="49" t="s">
        <v>187</v>
      </c>
      <c r="D166" s="66"/>
      <c r="E166" s="63"/>
      <c r="F166" s="63">
        <v>4820.3900000000003</v>
      </c>
      <c r="G166" s="63"/>
    </row>
    <row r="167" spans="2:7" s="45" customFormat="1" x14ac:dyDescent="0.35">
      <c r="B167" s="48" t="s">
        <v>178</v>
      </c>
      <c r="C167" s="49" t="s">
        <v>177</v>
      </c>
      <c r="D167" s="66"/>
      <c r="E167" s="63"/>
      <c r="F167" s="63">
        <v>1462.5</v>
      </c>
      <c r="G167" s="63"/>
    </row>
    <row r="168" spans="2:7" s="45" customFormat="1" x14ac:dyDescent="0.35">
      <c r="B168" s="48" t="s">
        <v>176</v>
      </c>
      <c r="C168" s="49" t="s">
        <v>175</v>
      </c>
      <c r="D168" s="66"/>
      <c r="E168" s="63"/>
      <c r="F168" s="63">
        <v>1462.5</v>
      </c>
      <c r="G168" s="63"/>
    </row>
    <row r="169" spans="2:7" s="45" customFormat="1" ht="25" x14ac:dyDescent="0.35">
      <c r="B169" s="48" t="s">
        <v>160</v>
      </c>
      <c r="C169" s="49" t="s">
        <v>154</v>
      </c>
      <c r="D169" s="66"/>
      <c r="E169" s="63"/>
      <c r="F169" s="63">
        <v>3513</v>
      </c>
      <c r="G169" s="63"/>
    </row>
    <row r="170" spans="2:7" s="45" customFormat="1" ht="25" x14ac:dyDescent="0.35">
      <c r="B170" s="48" t="s">
        <v>155</v>
      </c>
      <c r="C170" s="49" t="s">
        <v>154</v>
      </c>
      <c r="D170" s="66"/>
      <c r="E170" s="63"/>
      <c r="F170" s="63">
        <v>3513</v>
      </c>
      <c r="G170" s="63"/>
    </row>
    <row r="171" spans="2:7" s="45" customFormat="1" x14ac:dyDescent="0.35">
      <c r="B171" s="48" t="s">
        <v>261</v>
      </c>
      <c r="C171" s="49" t="s">
        <v>262</v>
      </c>
      <c r="D171" s="66">
        <v>500</v>
      </c>
      <c r="E171" s="63">
        <v>500</v>
      </c>
      <c r="F171" s="63"/>
      <c r="G171" s="63"/>
    </row>
    <row r="172" spans="2:7" s="45" customFormat="1" x14ac:dyDescent="0.35">
      <c r="B172" s="48" t="s">
        <v>216</v>
      </c>
      <c r="C172" s="49" t="s">
        <v>3</v>
      </c>
      <c r="D172" s="66">
        <v>500</v>
      </c>
      <c r="E172" s="63">
        <v>500</v>
      </c>
      <c r="F172" s="63"/>
      <c r="G172" s="63"/>
    </row>
    <row r="173" spans="2:7" s="45" customFormat="1" x14ac:dyDescent="0.35">
      <c r="B173" s="48" t="s">
        <v>201</v>
      </c>
      <c r="C173" s="49" t="s">
        <v>11</v>
      </c>
      <c r="D173" s="66">
        <v>500</v>
      </c>
      <c r="E173" s="63">
        <v>500</v>
      </c>
      <c r="F173" s="63"/>
      <c r="G173" s="63"/>
    </row>
    <row r="174" spans="2:7" s="45" customFormat="1" ht="25" x14ac:dyDescent="0.35">
      <c r="B174" s="48" t="s">
        <v>298</v>
      </c>
      <c r="C174" s="49" t="s">
        <v>299</v>
      </c>
      <c r="D174" s="66">
        <v>4410</v>
      </c>
      <c r="E174" s="63">
        <v>4410</v>
      </c>
      <c r="F174" s="63">
        <v>2479.86</v>
      </c>
      <c r="G174" s="63">
        <v>56.23</v>
      </c>
    </row>
    <row r="175" spans="2:7" s="45" customFormat="1" x14ac:dyDescent="0.35">
      <c r="B175" s="48" t="s">
        <v>217</v>
      </c>
      <c r="C175" s="49" t="s">
        <v>218</v>
      </c>
      <c r="D175" s="66">
        <v>810</v>
      </c>
      <c r="E175" s="63">
        <v>810</v>
      </c>
      <c r="F175" s="63"/>
      <c r="G175" s="63"/>
    </row>
    <row r="176" spans="2:7" s="45" customFormat="1" x14ac:dyDescent="0.35">
      <c r="B176" s="48" t="s">
        <v>219</v>
      </c>
      <c r="C176" s="49" t="s">
        <v>218</v>
      </c>
      <c r="D176" s="66">
        <v>810</v>
      </c>
      <c r="E176" s="63">
        <v>810</v>
      </c>
      <c r="F176" s="63"/>
      <c r="G176" s="63"/>
    </row>
    <row r="177" spans="2:7" s="45" customFormat="1" x14ac:dyDescent="0.35">
      <c r="B177" s="48" t="s">
        <v>216</v>
      </c>
      <c r="C177" s="49" t="s">
        <v>3</v>
      </c>
      <c r="D177" s="66">
        <v>810</v>
      </c>
      <c r="E177" s="63">
        <v>810</v>
      </c>
      <c r="F177" s="63"/>
      <c r="G177" s="63"/>
    </row>
    <row r="178" spans="2:7" s="45" customFormat="1" ht="37.5" x14ac:dyDescent="0.35">
      <c r="B178" s="48" t="s">
        <v>153</v>
      </c>
      <c r="C178" s="49" t="s">
        <v>152</v>
      </c>
      <c r="D178" s="66">
        <v>810</v>
      </c>
      <c r="E178" s="63">
        <v>810</v>
      </c>
      <c r="F178" s="63"/>
      <c r="G178" s="63"/>
    </row>
    <row r="179" spans="2:7" s="45" customFormat="1" ht="25" x14ac:dyDescent="0.35">
      <c r="B179" s="48" t="s">
        <v>151</v>
      </c>
      <c r="C179" s="49" t="s">
        <v>150</v>
      </c>
      <c r="D179" s="66"/>
      <c r="E179" s="63"/>
      <c r="F179" s="63"/>
      <c r="G179" s="63"/>
    </row>
    <row r="180" spans="2:7" s="45" customFormat="1" ht="25" x14ac:dyDescent="0.35">
      <c r="B180" s="48" t="s">
        <v>149</v>
      </c>
      <c r="C180" s="49" t="s">
        <v>148</v>
      </c>
      <c r="D180" s="66"/>
      <c r="E180" s="63"/>
      <c r="F180" s="63"/>
      <c r="G180" s="63"/>
    </row>
    <row r="181" spans="2:7" s="45" customFormat="1" x14ac:dyDescent="0.35">
      <c r="B181" s="48" t="s">
        <v>230</v>
      </c>
      <c r="C181" s="49" t="s">
        <v>231</v>
      </c>
      <c r="D181" s="66">
        <v>3600</v>
      </c>
      <c r="E181" s="63">
        <v>3600</v>
      </c>
      <c r="F181" s="63">
        <v>2479.86</v>
      </c>
      <c r="G181" s="63">
        <v>68.89</v>
      </c>
    </row>
    <row r="182" spans="2:7" s="45" customFormat="1" ht="25" x14ac:dyDescent="0.35">
      <c r="B182" s="48" t="s">
        <v>234</v>
      </c>
      <c r="C182" s="49" t="s">
        <v>235</v>
      </c>
      <c r="D182" s="66">
        <v>3600</v>
      </c>
      <c r="E182" s="63">
        <v>3600</v>
      </c>
      <c r="F182" s="63">
        <v>2479.86</v>
      </c>
      <c r="G182" s="63">
        <v>68.89</v>
      </c>
    </row>
    <row r="183" spans="2:7" s="45" customFormat="1" x14ac:dyDescent="0.35">
      <c r="B183" s="48" t="s">
        <v>216</v>
      </c>
      <c r="C183" s="49" t="s">
        <v>3</v>
      </c>
      <c r="D183" s="66">
        <v>2600</v>
      </c>
      <c r="E183" s="63">
        <v>2600</v>
      </c>
      <c r="F183" s="63">
        <v>2479.86</v>
      </c>
      <c r="G183" s="63">
        <v>95.38</v>
      </c>
    </row>
    <row r="184" spans="2:7" s="45" customFormat="1" ht="37.5" x14ac:dyDescent="0.35">
      <c r="B184" s="48" t="s">
        <v>153</v>
      </c>
      <c r="C184" s="49" t="s">
        <v>152</v>
      </c>
      <c r="D184" s="66">
        <v>2600</v>
      </c>
      <c r="E184" s="63">
        <v>2600</v>
      </c>
      <c r="F184" s="63">
        <v>2479.86</v>
      </c>
      <c r="G184" s="63">
        <v>95.38</v>
      </c>
    </row>
    <row r="185" spans="2:7" s="45" customFormat="1" ht="25" x14ac:dyDescent="0.35">
      <c r="B185" s="48" t="s">
        <v>151</v>
      </c>
      <c r="C185" s="49" t="s">
        <v>150</v>
      </c>
      <c r="D185" s="66"/>
      <c r="E185" s="63"/>
      <c r="F185" s="63">
        <v>2479.86</v>
      </c>
      <c r="G185" s="63"/>
    </row>
    <row r="186" spans="2:7" s="45" customFormat="1" ht="25" x14ac:dyDescent="0.35">
      <c r="B186" s="48" t="s">
        <v>149</v>
      </c>
      <c r="C186" s="49" t="s">
        <v>148</v>
      </c>
      <c r="D186" s="66"/>
      <c r="E186" s="63"/>
      <c r="F186" s="63">
        <v>2479.86</v>
      </c>
      <c r="G186" s="63"/>
    </row>
    <row r="187" spans="2:7" s="45" customFormat="1" ht="25" x14ac:dyDescent="0.35">
      <c r="B187" s="48" t="s">
        <v>142</v>
      </c>
      <c r="C187" s="49" t="s">
        <v>5</v>
      </c>
      <c r="D187" s="66">
        <v>1000</v>
      </c>
      <c r="E187" s="63">
        <v>1000</v>
      </c>
      <c r="F187" s="63"/>
      <c r="G187" s="63"/>
    </row>
    <row r="188" spans="2:7" s="45" customFormat="1" ht="25" x14ac:dyDescent="0.35">
      <c r="B188" s="48" t="s">
        <v>141</v>
      </c>
      <c r="C188" s="49" t="s">
        <v>140</v>
      </c>
      <c r="D188" s="66">
        <v>1000</v>
      </c>
      <c r="E188" s="63">
        <v>1000</v>
      </c>
      <c r="F188" s="63"/>
      <c r="G188" s="63"/>
    </row>
    <row r="189" spans="2:7" s="45" customFormat="1" ht="25" x14ac:dyDescent="0.35">
      <c r="B189" s="48" t="s">
        <v>127</v>
      </c>
      <c r="C189" s="49" t="s">
        <v>126</v>
      </c>
      <c r="D189" s="66"/>
      <c r="E189" s="63"/>
      <c r="F189" s="63"/>
      <c r="G189" s="63"/>
    </row>
    <row r="190" spans="2:7" s="45" customFormat="1" x14ac:dyDescent="0.35">
      <c r="B190" s="48" t="s">
        <v>125</v>
      </c>
      <c r="C190" s="49" t="s">
        <v>124</v>
      </c>
      <c r="D190" s="66"/>
      <c r="E190" s="63"/>
      <c r="F190" s="63"/>
      <c r="G190" s="63"/>
    </row>
    <row r="191" spans="2:7" s="45" customFormat="1" ht="37.5" x14ac:dyDescent="0.35">
      <c r="B191" s="48" t="s">
        <v>300</v>
      </c>
      <c r="C191" s="49" t="s">
        <v>301</v>
      </c>
      <c r="D191" s="66">
        <v>1701650</v>
      </c>
      <c r="E191" s="63">
        <v>1701650</v>
      </c>
      <c r="F191" s="63">
        <v>1603166.17</v>
      </c>
      <c r="G191" s="63">
        <v>94.21</v>
      </c>
    </row>
    <row r="192" spans="2:7" s="45" customFormat="1" x14ac:dyDescent="0.35">
      <c r="B192" s="48" t="s">
        <v>230</v>
      </c>
      <c r="C192" s="49" t="s">
        <v>231</v>
      </c>
      <c r="D192" s="66">
        <v>1701650</v>
      </c>
      <c r="E192" s="63">
        <v>1701650</v>
      </c>
      <c r="F192" s="63">
        <v>1603166.17</v>
      </c>
      <c r="G192" s="63">
        <v>94.21</v>
      </c>
    </row>
    <row r="193" spans="2:7" s="45" customFormat="1" ht="25" x14ac:dyDescent="0.35">
      <c r="B193" s="48" t="s">
        <v>234</v>
      </c>
      <c r="C193" s="49" t="s">
        <v>235</v>
      </c>
      <c r="D193" s="66">
        <v>1701650</v>
      </c>
      <c r="E193" s="63">
        <v>1701650</v>
      </c>
      <c r="F193" s="63">
        <v>1603166.17</v>
      </c>
      <c r="G193" s="63">
        <v>94.21</v>
      </c>
    </row>
    <row r="194" spans="2:7" s="45" customFormat="1" x14ac:dyDescent="0.35">
      <c r="B194" s="48" t="s">
        <v>216</v>
      </c>
      <c r="C194" s="49" t="s">
        <v>3</v>
      </c>
      <c r="D194" s="66">
        <v>1701650</v>
      </c>
      <c r="E194" s="63">
        <v>1701650</v>
      </c>
      <c r="F194" s="63">
        <v>1603166.17</v>
      </c>
      <c r="G194" s="63">
        <v>94.21</v>
      </c>
    </row>
    <row r="195" spans="2:7" s="45" customFormat="1" x14ac:dyDescent="0.35">
      <c r="B195" s="48" t="s">
        <v>215</v>
      </c>
      <c r="C195" s="49" t="s">
        <v>4</v>
      </c>
      <c r="D195" s="66">
        <v>1660650</v>
      </c>
      <c r="E195" s="63">
        <v>1660650</v>
      </c>
      <c r="F195" s="63">
        <v>1571935.24</v>
      </c>
      <c r="G195" s="63">
        <v>94.66</v>
      </c>
    </row>
    <row r="196" spans="2:7" s="45" customFormat="1" x14ac:dyDescent="0.35">
      <c r="B196" s="48" t="s">
        <v>214</v>
      </c>
      <c r="C196" s="49" t="s">
        <v>22</v>
      </c>
      <c r="D196" s="66"/>
      <c r="E196" s="63"/>
      <c r="F196" s="63">
        <v>1310632.21</v>
      </c>
      <c r="G196" s="63"/>
    </row>
    <row r="197" spans="2:7" s="45" customFormat="1" x14ac:dyDescent="0.35">
      <c r="B197" s="48" t="s">
        <v>213</v>
      </c>
      <c r="C197" s="49" t="s">
        <v>23</v>
      </c>
      <c r="D197" s="66"/>
      <c r="E197" s="63"/>
      <c r="F197" s="63">
        <v>1213065.6100000001</v>
      </c>
      <c r="G197" s="63"/>
    </row>
    <row r="198" spans="2:7" s="45" customFormat="1" x14ac:dyDescent="0.35">
      <c r="B198" s="48" t="s">
        <v>212</v>
      </c>
      <c r="C198" s="49" t="s">
        <v>211</v>
      </c>
      <c r="D198" s="66"/>
      <c r="E198" s="63"/>
      <c r="F198" s="63">
        <v>34380.230000000003</v>
      </c>
      <c r="G198" s="63"/>
    </row>
    <row r="199" spans="2:7" s="45" customFormat="1" x14ac:dyDescent="0.35">
      <c r="B199" s="48" t="s">
        <v>210</v>
      </c>
      <c r="C199" s="49" t="s">
        <v>209</v>
      </c>
      <c r="D199" s="66"/>
      <c r="E199" s="63"/>
      <c r="F199" s="63">
        <v>63186.37</v>
      </c>
      <c r="G199" s="63"/>
    </row>
    <row r="200" spans="2:7" s="45" customFormat="1" x14ac:dyDescent="0.35">
      <c r="B200" s="48" t="s">
        <v>208</v>
      </c>
      <c r="C200" s="49" t="s">
        <v>206</v>
      </c>
      <c r="D200" s="66"/>
      <c r="E200" s="63"/>
      <c r="F200" s="63">
        <v>44953.27</v>
      </c>
      <c r="G200" s="63"/>
    </row>
    <row r="201" spans="2:7" s="45" customFormat="1" x14ac:dyDescent="0.35">
      <c r="B201" s="48" t="s">
        <v>207</v>
      </c>
      <c r="C201" s="49" t="s">
        <v>206</v>
      </c>
      <c r="D201" s="66"/>
      <c r="E201" s="63"/>
      <c r="F201" s="63">
        <v>44953.27</v>
      </c>
      <c r="G201" s="63"/>
    </row>
    <row r="202" spans="2:7" s="45" customFormat="1" x14ac:dyDescent="0.35">
      <c r="B202" s="48" t="s">
        <v>205</v>
      </c>
      <c r="C202" s="49" t="s">
        <v>204</v>
      </c>
      <c r="D202" s="66"/>
      <c r="E202" s="63"/>
      <c r="F202" s="63">
        <v>216349.76</v>
      </c>
      <c r="G202" s="63"/>
    </row>
    <row r="203" spans="2:7" s="45" customFormat="1" ht="25" x14ac:dyDescent="0.35">
      <c r="B203" s="48" t="s">
        <v>203</v>
      </c>
      <c r="C203" s="49" t="s">
        <v>202</v>
      </c>
      <c r="D203" s="66"/>
      <c r="E203" s="63"/>
      <c r="F203" s="63">
        <v>216349.76</v>
      </c>
      <c r="G203" s="63"/>
    </row>
    <row r="204" spans="2:7" s="45" customFormat="1" x14ac:dyDescent="0.35">
      <c r="B204" s="48" t="s">
        <v>201</v>
      </c>
      <c r="C204" s="49" t="s">
        <v>11</v>
      </c>
      <c r="D204" s="66">
        <v>41000</v>
      </c>
      <c r="E204" s="63">
        <v>41000</v>
      </c>
      <c r="F204" s="63">
        <v>31230.93</v>
      </c>
      <c r="G204" s="63">
        <v>76.17</v>
      </c>
    </row>
    <row r="205" spans="2:7" s="45" customFormat="1" x14ac:dyDescent="0.35">
      <c r="B205" s="48" t="s">
        <v>200</v>
      </c>
      <c r="C205" s="49" t="s">
        <v>24</v>
      </c>
      <c r="D205" s="66"/>
      <c r="E205" s="63"/>
      <c r="F205" s="63">
        <v>26477.58</v>
      </c>
      <c r="G205" s="63"/>
    </row>
    <row r="206" spans="2:7" s="45" customFormat="1" ht="25" x14ac:dyDescent="0.35">
      <c r="B206" s="48" t="s">
        <v>198</v>
      </c>
      <c r="C206" s="49" t="s">
        <v>197</v>
      </c>
      <c r="D206" s="66"/>
      <c r="E206" s="63"/>
      <c r="F206" s="63">
        <v>26477.58</v>
      </c>
      <c r="G206" s="63"/>
    </row>
    <row r="207" spans="2:7" s="45" customFormat="1" ht="25" x14ac:dyDescent="0.35">
      <c r="B207" s="48" t="s">
        <v>160</v>
      </c>
      <c r="C207" s="49" t="s">
        <v>154</v>
      </c>
      <c r="D207" s="66"/>
      <c r="E207" s="63"/>
      <c r="F207" s="63">
        <v>4753.3500000000004</v>
      </c>
      <c r="G207" s="63"/>
    </row>
    <row r="208" spans="2:7" s="45" customFormat="1" x14ac:dyDescent="0.35">
      <c r="B208" s="48" t="s">
        <v>157</v>
      </c>
      <c r="C208" s="49" t="s">
        <v>156</v>
      </c>
      <c r="D208" s="66"/>
      <c r="E208" s="63"/>
      <c r="F208" s="63">
        <v>4753.3500000000004</v>
      </c>
      <c r="G208" s="63"/>
    </row>
    <row r="209" spans="2:7" s="45" customFormat="1" ht="25" x14ac:dyDescent="0.35">
      <c r="B209" s="48" t="s">
        <v>302</v>
      </c>
      <c r="C209" s="49" t="s">
        <v>303</v>
      </c>
      <c r="D209" s="66">
        <v>10000</v>
      </c>
      <c r="E209" s="63">
        <v>10000</v>
      </c>
      <c r="F209" s="63">
        <v>3193.71</v>
      </c>
      <c r="G209" s="63">
        <v>31.94</v>
      </c>
    </row>
    <row r="210" spans="2:7" s="45" customFormat="1" x14ac:dyDescent="0.35">
      <c r="B210" s="48" t="s">
        <v>230</v>
      </c>
      <c r="C210" s="49" t="s">
        <v>231</v>
      </c>
      <c r="D210" s="66">
        <v>10000</v>
      </c>
      <c r="E210" s="63">
        <v>10000</v>
      </c>
      <c r="F210" s="63">
        <v>3193.71</v>
      </c>
      <c r="G210" s="63">
        <v>31.94</v>
      </c>
    </row>
    <row r="211" spans="2:7" s="45" customFormat="1" ht="25" x14ac:dyDescent="0.35">
      <c r="B211" s="48" t="s">
        <v>234</v>
      </c>
      <c r="C211" s="49" t="s">
        <v>235</v>
      </c>
      <c r="D211" s="66">
        <v>10000</v>
      </c>
      <c r="E211" s="63">
        <v>10000</v>
      </c>
      <c r="F211" s="63">
        <v>3193.71</v>
      </c>
      <c r="G211" s="63">
        <v>31.94</v>
      </c>
    </row>
    <row r="212" spans="2:7" s="45" customFormat="1" x14ac:dyDescent="0.35">
      <c r="B212" s="48" t="s">
        <v>216</v>
      </c>
      <c r="C212" s="49" t="s">
        <v>3</v>
      </c>
      <c r="D212" s="66">
        <v>10000</v>
      </c>
      <c r="E212" s="63">
        <v>10000</v>
      </c>
      <c r="F212" s="63">
        <v>3193.71</v>
      </c>
      <c r="G212" s="63">
        <v>31.94</v>
      </c>
    </row>
    <row r="213" spans="2:7" s="45" customFormat="1" x14ac:dyDescent="0.35">
      <c r="B213" s="48" t="s">
        <v>201</v>
      </c>
      <c r="C213" s="49" t="s">
        <v>11</v>
      </c>
      <c r="D213" s="66">
        <v>10000</v>
      </c>
      <c r="E213" s="63">
        <v>10000</v>
      </c>
      <c r="F213" s="63">
        <v>3193.71</v>
      </c>
      <c r="G213" s="63">
        <v>31.94</v>
      </c>
    </row>
    <row r="214" spans="2:7" s="45" customFormat="1" x14ac:dyDescent="0.35">
      <c r="B214" s="48" t="s">
        <v>192</v>
      </c>
      <c r="C214" s="49" t="s">
        <v>191</v>
      </c>
      <c r="D214" s="66"/>
      <c r="E214" s="63"/>
      <c r="F214" s="63">
        <v>3193.71</v>
      </c>
      <c r="G214" s="63"/>
    </row>
    <row r="215" spans="2:7" s="45" customFormat="1" x14ac:dyDescent="0.35">
      <c r="B215" s="48" t="s">
        <v>188</v>
      </c>
      <c r="C215" s="49" t="s">
        <v>187</v>
      </c>
      <c r="D215" s="66"/>
      <c r="E215" s="63"/>
      <c r="F215" s="63">
        <v>3193.71</v>
      </c>
      <c r="G215" s="63"/>
    </row>
    <row r="216" spans="2:7" s="45" customFormat="1" ht="25" x14ac:dyDescent="0.35">
      <c r="B216" s="48" t="s">
        <v>304</v>
      </c>
      <c r="C216" s="49" t="s">
        <v>305</v>
      </c>
      <c r="D216" s="66">
        <v>13000</v>
      </c>
      <c r="E216" s="63">
        <v>13000</v>
      </c>
      <c r="F216" s="63">
        <v>12408.78</v>
      </c>
      <c r="G216" s="63">
        <v>95.45</v>
      </c>
    </row>
    <row r="217" spans="2:7" s="45" customFormat="1" x14ac:dyDescent="0.35">
      <c r="B217" s="48" t="s">
        <v>230</v>
      </c>
      <c r="C217" s="49" t="s">
        <v>231</v>
      </c>
      <c r="D217" s="66">
        <v>200</v>
      </c>
      <c r="E217" s="63">
        <v>200</v>
      </c>
      <c r="F217" s="63">
        <v>309.08</v>
      </c>
      <c r="G217" s="63">
        <v>154.54</v>
      </c>
    </row>
    <row r="218" spans="2:7" s="45" customFormat="1" ht="25" x14ac:dyDescent="0.35">
      <c r="B218" s="48" t="s">
        <v>234</v>
      </c>
      <c r="C218" s="49" t="s">
        <v>235</v>
      </c>
      <c r="D218" s="66">
        <v>200</v>
      </c>
      <c r="E218" s="63">
        <v>200</v>
      </c>
      <c r="F218" s="63">
        <v>309.08</v>
      </c>
      <c r="G218" s="63">
        <v>154.54</v>
      </c>
    </row>
    <row r="219" spans="2:7" s="45" customFormat="1" ht="25" x14ac:dyDescent="0.35">
      <c r="B219" s="48" t="s">
        <v>142</v>
      </c>
      <c r="C219" s="49" t="s">
        <v>5</v>
      </c>
      <c r="D219" s="66">
        <v>200</v>
      </c>
      <c r="E219" s="63">
        <v>200</v>
      </c>
      <c r="F219" s="63">
        <v>309.08</v>
      </c>
      <c r="G219" s="63">
        <v>154.54</v>
      </c>
    </row>
    <row r="220" spans="2:7" s="45" customFormat="1" ht="25" x14ac:dyDescent="0.35">
      <c r="B220" s="48" t="s">
        <v>141</v>
      </c>
      <c r="C220" s="49" t="s">
        <v>140</v>
      </c>
      <c r="D220" s="66">
        <v>200</v>
      </c>
      <c r="E220" s="63">
        <v>200</v>
      </c>
      <c r="F220" s="63">
        <v>309.08</v>
      </c>
      <c r="G220" s="63">
        <v>154.54</v>
      </c>
    </row>
    <row r="221" spans="2:7" s="45" customFormat="1" ht="25" x14ac:dyDescent="0.35">
      <c r="B221" s="48" t="s">
        <v>127</v>
      </c>
      <c r="C221" s="49" t="s">
        <v>126</v>
      </c>
      <c r="D221" s="66"/>
      <c r="E221" s="63"/>
      <c r="F221" s="63">
        <v>309.08</v>
      </c>
      <c r="G221" s="63"/>
    </row>
    <row r="222" spans="2:7" s="45" customFormat="1" x14ac:dyDescent="0.35">
      <c r="B222" s="48" t="s">
        <v>125</v>
      </c>
      <c r="C222" s="49" t="s">
        <v>124</v>
      </c>
      <c r="D222" s="66"/>
      <c r="E222" s="63"/>
      <c r="F222" s="63">
        <v>309.08</v>
      </c>
      <c r="G222" s="63"/>
    </row>
    <row r="223" spans="2:7" s="45" customFormat="1" x14ac:dyDescent="0.35">
      <c r="B223" s="48" t="s">
        <v>236</v>
      </c>
      <c r="C223" s="49" t="s">
        <v>237</v>
      </c>
      <c r="D223" s="66">
        <v>2300</v>
      </c>
      <c r="E223" s="63">
        <v>2300</v>
      </c>
      <c r="F223" s="63">
        <v>1599.8</v>
      </c>
      <c r="G223" s="63">
        <v>69.56</v>
      </c>
    </row>
    <row r="224" spans="2:7" s="45" customFormat="1" ht="25" x14ac:dyDescent="0.35">
      <c r="B224" s="48" t="s">
        <v>238</v>
      </c>
      <c r="C224" s="49" t="s">
        <v>239</v>
      </c>
      <c r="D224" s="66">
        <v>2300</v>
      </c>
      <c r="E224" s="63">
        <v>2300</v>
      </c>
      <c r="F224" s="63">
        <v>1599.8</v>
      </c>
      <c r="G224" s="63">
        <v>69.56</v>
      </c>
    </row>
    <row r="225" spans="2:7" s="45" customFormat="1" ht="25" x14ac:dyDescent="0.35">
      <c r="B225" s="48" t="s">
        <v>142</v>
      </c>
      <c r="C225" s="49" t="s">
        <v>5</v>
      </c>
      <c r="D225" s="66">
        <v>2300</v>
      </c>
      <c r="E225" s="63">
        <v>2300</v>
      </c>
      <c r="F225" s="63">
        <v>1599.8</v>
      </c>
      <c r="G225" s="63">
        <v>69.56</v>
      </c>
    </row>
    <row r="226" spans="2:7" s="45" customFormat="1" ht="25" x14ac:dyDescent="0.35">
      <c r="B226" s="48" t="s">
        <v>141</v>
      </c>
      <c r="C226" s="49" t="s">
        <v>140</v>
      </c>
      <c r="D226" s="66">
        <v>2300</v>
      </c>
      <c r="E226" s="63">
        <v>2300</v>
      </c>
      <c r="F226" s="63">
        <v>1599.8</v>
      </c>
      <c r="G226" s="63">
        <v>69.56</v>
      </c>
    </row>
    <row r="227" spans="2:7" s="45" customFormat="1" x14ac:dyDescent="0.35">
      <c r="B227" s="48" t="s">
        <v>139</v>
      </c>
      <c r="C227" s="49" t="s">
        <v>138</v>
      </c>
      <c r="D227" s="66"/>
      <c r="E227" s="63"/>
      <c r="F227" s="63">
        <v>1599.8</v>
      </c>
      <c r="G227" s="63"/>
    </row>
    <row r="228" spans="2:7" s="45" customFormat="1" x14ac:dyDescent="0.35">
      <c r="B228" s="48" t="s">
        <v>137</v>
      </c>
      <c r="C228" s="49" t="s">
        <v>136</v>
      </c>
      <c r="D228" s="66"/>
      <c r="E228" s="63"/>
      <c r="F228" s="63">
        <v>500</v>
      </c>
      <c r="G228" s="63"/>
    </row>
    <row r="229" spans="2:7" s="45" customFormat="1" ht="25" x14ac:dyDescent="0.35">
      <c r="B229" s="48" t="s">
        <v>133</v>
      </c>
      <c r="C229" s="49" t="s">
        <v>132</v>
      </c>
      <c r="D229" s="66"/>
      <c r="E229" s="63"/>
      <c r="F229" s="63">
        <v>1099.8</v>
      </c>
      <c r="G229" s="63"/>
    </row>
    <row r="230" spans="2:7" s="45" customFormat="1" x14ac:dyDescent="0.35">
      <c r="B230" s="48" t="s">
        <v>123</v>
      </c>
      <c r="C230" s="49" t="s">
        <v>122</v>
      </c>
      <c r="D230" s="66"/>
      <c r="E230" s="63"/>
      <c r="F230" s="63"/>
      <c r="G230" s="63"/>
    </row>
    <row r="231" spans="2:7" s="45" customFormat="1" x14ac:dyDescent="0.35">
      <c r="B231" s="48" t="s">
        <v>121</v>
      </c>
      <c r="C231" s="49" t="s">
        <v>120</v>
      </c>
      <c r="D231" s="66"/>
      <c r="E231" s="63"/>
      <c r="F231" s="63"/>
      <c r="G231" s="63"/>
    </row>
    <row r="232" spans="2:7" s="45" customFormat="1" ht="25" x14ac:dyDescent="0.35">
      <c r="B232" s="48" t="s">
        <v>240</v>
      </c>
      <c r="C232" s="49" t="s">
        <v>241</v>
      </c>
      <c r="D232" s="66">
        <v>10500</v>
      </c>
      <c r="E232" s="63">
        <v>10500</v>
      </c>
      <c r="F232" s="63">
        <v>10499.9</v>
      </c>
      <c r="G232" s="63">
        <v>100</v>
      </c>
    </row>
    <row r="233" spans="2:7" s="45" customFormat="1" x14ac:dyDescent="0.35">
      <c r="B233" s="48" t="s">
        <v>259</v>
      </c>
      <c r="C233" s="49" t="s">
        <v>260</v>
      </c>
      <c r="D233" s="66">
        <v>10000</v>
      </c>
      <c r="E233" s="63">
        <v>10000</v>
      </c>
      <c r="F233" s="63">
        <v>9999.93</v>
      </c>
      <c r="G233" s="63">
        <v>100</v>
      </c>
    </row>
    <row r="234" spans="2:7" s="45" customFormat="1" ht="25" x14ac:dyDescent="0.35">
      <c r="B234" s="48" t="s">
        <v>142</v>
      </c>
      <c r="C234" s="49" t="s">
        <v>5</v>
      </c>
      <c r="D234" s="66">
        <v>10000</v>
      </c>
      <c r="E234" s="63">
        <v>10000</v>
      </c>
      <c r="F234" s="63">
        <v>9999.93</v>
      </c>
      <c r="G234" s="63">
        <v>100</v>
      </c>
    </row>
    <row r="235" spans="2:7" s="45" customFormat="1" ht="25" x14ac:dyDescent="0.35">
      <c r="B235" s="48" t="s">
        <v>141</v>
      </c>
      <c r="C235" s="49" t="s">
        <v>140</v>
      </c>
      <c r="D235" s="66">
        <v>10000</v>
      </c>
      <c r="E235" s="63">
        <v>10000</v>
      </c>
      <c r="F235" s="63">
        <v>9999.93</v>
      </c>
      <c r="G235" s="63">
        <v>100</v>
      </c>
    </row>
    <row r="236" spans="2:7" s="45" customFormat="1" x14ac:dyDescent="0.35">
      <c r="B236" s="48" t="s">
        <v>139</v>
      </c>
      <c r="C236" s="49" t="s">
        <v>138</v>
      </c>
      <c r="D236" s="66"/>
      <c r="E236" s="63"/>
      <c r="F236" s="63">
        <v>8848.26</v>
      </c>
      <c r="G236" s="63"/>
    </row>
    <row r="237" spans="2:7" s="45" customFormat="1" x14ac:dyDescent="0.35">
      <c r="B237" s="48" t="s">
        <v>137</v>
      </c>
      <c r="C237" s="49" t="s">
        <v>136</v>
      </c>
      <c r="D237" s="66"/>
      <c r="E237" s="63"/>
      <c r="F237" s="63">
        <v>500</v>
      </c>
      <c r="G237" s="63"/>
    </row>
    <row r="238" spans="2:7" s="45" customFormat="1" ht="25" x14ac:dyDescent="0.35">
      <c r="B238" s="48" t="s">
        <v>133</v>
      </c>
      <c r="C238" s="49" t="s">
        <v>132</v>
      </c>
      <c r="D238" s="66"/>
      <c r="E238" s="63"/>
      <c r="F238" s="63">
        <v>8348.26</v>
      </c>
      <c r="G238" s="63"/>
    </row>
    <row r="239" spans="2:7" s="45" customFormat="1" ht="25" x14ac:dyDescent="0.35">
      <c r="B239" s="48" t="s">
        <v>127</v>
      </c>
      <c r="C239" s="49" t="s">
        <v>126</v>
      </c>
      <c r="D239" s="66"/>
      <c r="E239" s="63"/>
      <c r="F239" s="63">
        <v>236.67</v>
      </c>
      <c r="G239" s="63"/>
    </row>
    <row r="240" spans="2:7" s="45" customFormat="1" x14ac:dyDescent="0.35">
      <c r="B240" s="48" t="s">
        <v>125</v>
      </c>
      <c r="C240" s="49" t="s">
        <v>124</v>
      </c>
      <c r="D240" s="66"/>
      <c r="E240" s="63"/>
      <c r="F240" s="63">
        <v>236.67</v>
      </c>
      <c r="G240" s="63"/>
    </row>
    <row r="241" spans="2:7" s="45" customFormat="1" x14ac:dyDescent="0.35">
      <c r="B241" s="48" t="s">
        <v>123</v>
      </c>
      <c r="C241" s="49" t="s">
        <v>122</v>
      </c>
      <c r="D241" s="66"/>
      <c r="E241" s="63"/>
      <c r="F241" s="63">
        <v>915</v>
      </c>
      <c r="G241" s="63"/>
    </row>
    <row r="242" spans="2:7" s="45" customFormat="1" x14ac:dyDescent="0.35">
      <c r="B242" s="48" t="s">
        <v>121</v>
      </c>
      <c r="C242" s="49" t="s">
        <v>120</v>
      </c>
      <c r="D242" s="66"/>
      <c r="E242" s="63"/>
      <c r="F242" s="63">
        <v>915</v>
      </c>
      <c r="G242" s="63"/>
    </row>
    <row r="243" spans="2:7" s="45" customFormat="1" x14ac:dyDescent="0.35">
      <c r="B243" s="48" t="s">
        <v>261</v>
      </c>
      <c r="C243" s="49" t="s">
        <v>262</v>
      </c>
      <c r="D243" s="66">
        <v>500</v>
      </c>
      <c r="E243" s="63">
        <v>500</v>
      </c>
      <c r="F243" s="63">
        <v>499.97</v>
      </c>
      <c r="G243" s="63">
        <v>99.99</v>
      </c>
    </row>
    <row r="244" spans="2:7" s="45" customFormat="1" ht="25" x14ac:dyDescent="0.35">
      <c r="B244" s="48" t="s">
        <v>142</v>
      </c>
      <c r="C244" s="49" t="s">
        <v>5</v>
      </c>
      <c r="D244" s="66">
        <v>500</v>
      </c>
      <c r="E244" s="63">
        <v>500</v>
      </c>
      <c r="F244" s="63">
        <v>499.97</v>
      </c>
      <c r="G244" s="63">
        <v>99.99</v>
      </c>
    </row>
    <row r="245" spans="2:7" s="45" customFormat="1" ht="25" x14ac:dyDescent="0.35">
      <c r="B245" s="48" t="s">
        <v>141</v>
      </c>
      <c r="C245" s="49" t="s">
        <v>140</v>
      </c>
      <c r="D245" s="66">
        <v>500</v>
      </c>
      <c r="E245" s="63">
        <v>500</v>
      </c>
      <c r="F245" s="63">
        <v>499.97</v>
      </c>
      <c r="G245" s="63">
        <v>99.99</v>
      </c>
    </row>
    <row r="246" spans="2:7" s="45" customFormat="1" x14ac:dyDescent="0.35">
      <c r="B246" s="48" t="s">
        <v>139</v>
      </c>
      <c r="C246" s="49" t="s">
        <v>138</v>
      </c>
      <c r="D246" s="66"/>
      <c r="E246" s="63"/>
      <c r="F246" s="63">
        <v>499.97</v>
      </c>
      <c r="G246" s="63"/>
    </row>
    <row r="247" spans="2:7" s="45" customFormat="1" ht="25" x14ac:dyDescent="0.35">
      <c r="B247" s="48" t="s">
        <v>133</v>
      </c>
      <c r="C247" s="49" t="s">
        <v>132</v>
      </c>
      <c r="D247" s="66"/>
      <c r="E247" s="63"/>
      <c r="F247" s="63">
        <v>499.97</v>
      </c>
      <c r="G247" s="63"/>
    </row>
    <row r="248" spans="2:7" s="45" customFormat="1" x14ac:dyDescent="0.35">
      <c r="B248" s="48" t="s">
        <v>306</v>
      </c>
      <c r="C248" s="49" t="s">
        <v>307</v>
      </c>
      <c r="D248" s="66"/>
      <c r="E248" s="63"/>
      <c r="F248" s="63">
        <v>56</v>
      </c>
      <c r="G248" s="63"/>
    </row>
    <row r="249" spans="2:7" s="45" customFormat="1" x14ac:dyDescent="0.35">
      <c r="B249" s="48" t="s">
        <v>230</v>
      </c>
      <c r="C249" s="49" t="s">
        <v>231</v>
      </c>
      <c r="D249" s="66"/>
      <c r="E249" s="63"/>
      <c r="F249" s="63">
        <v>56</v>
      </c>
      <c r="G249" s="63"/>
    </row>
    <row r="250" spans="2:7" s="45" customFormat="1" ht="25" x14ac:dyDescent="0.35">
      <c r="B250" s="48" t="s">
        <v>234</v>
      </c>
      <c r="C250" s="49" t="s">
        <v>235</v>
      </c>
      <c r="D250" s="66"/>
      <c r="E250" s="63"/>
      <c r="F250" s="63">
        <v>56</v>
      </c>
      <c r="G250" s="63"/>
    </row>
    <row r="251" spans="2:7" s="45" customFormat="1" x14ac:dyDescent="0.35">
      <c r="B251" s="48" t="s">
        <v>216</v>
      </c>
      <c r="C251" s="49" t="s">
        <v>3</v>
      </c>
      <c r="D251" s="66"/>
      <c r="E251" s="63"/>
      <c r="F251" s="63">
        <v>56</v>
      </c>
      <c r="G251" s="63"/>
    </row>
    <row r="252" spans="2:7" s="45" customFormat="1" x14ac:dyDescent="0.35">
      <c r="B252" s="48" t="s">
        <v>201</v>
      </c>
      <c r="C252" s="49" t="s">
        <v>11</v>
      </c>
      <c r="D252" s="66"/>
      <c r="E252" s="63"/>
      <c r="F252" s="63">
        <v>56</v>
      </c>
      <c r="G252" s="63"/>
    </row>
    <row r="253" spans="2:7" s="45" customFormat="1" x14ac:dyDescent="0.35">
      <c r="B253" s="48" t="s">
        <v>192</v>
      </c>
      <c r="C253" s="49" t="s">
        <v>191</v>
      </c>
      <c r="D253" s="66"/>
      <c r="E253" s="63"/>
      <c r="F253" s="63">
        <v>56</v>
      </c>
      <c r="G253" s="63"/>
    </row>
    <row r="254" spans="2:7" s="45" customFormat="1" x14ac:dyDescent="0.35">
      <c r="B254" s="48" t="s">
        <v>188</v>
      </c>
      <c r="C254" s="49" t="s">
        <v>187</v>
      </c>
      <c r="D254" s="66"/>
      <c r="E254" s="63"/>
      <c r="F254" s="63">
        <v>56</v>
      </c>
      <c r="G254" s="63"/>
    </row>
    <row r="255" spans="2:7" s="45" customFormat="1" ht="37.5" x14ac:dyDescent="0.35">
      <c r="B255" s="48" t="s">
        <v>308</v>
      </c>
      <c r="C255" s="49" t="s">
        <v>309</v>
      </c>
      <c r="D255" s="66"/>
      <c r="E255" s="63"/>
      <c r="F255" s="63"/>
      <c r="G255" s="63"/>
    </row>
    <row r="256" spans="2:7" s="45" customFormat="1" x14ac:dyDescent="0.35">
      <c r="B256" s="48" t="s">
        <v>230</v>
      </c>
      <c r="C256" s="49" t="s">
        <v>231</v>
      </c>
      <c r="D256" s="66"/>
      <c r="E256" s="63"/>
      <c r="F256" s="63"/>
      <c r="G256" s="63"/>
    </row>
    <row r="257" spans="2:7" s="45" customFormat="1" ht="25" x14ac:dyDescent="0.35">
      <c r="B257" s="48" t="s">
        <v>234</v>
      </c>
      <c r="C257" s="49" t="s">
        <v>235</v>
      </c>
      <c r="D257" s="66"/>
      <c r="E257" s="63"/>
      <c r="F257" s="63"/>
      <c r="G257" s="63"/>
    </row>
    <row r="258" spans="2:7" s="45" customFormat="1" ht="25" x14ac:dyDescent="0.35">
      <c r="B258" s="48" t="s">
        <v>142</v>
      </c>
      <c r="C258" s="49" t="s">
        <v>5</v>
      </c>
      <c r="D258" s="66"/>
      <c r="E258" s="63"/>
      <c r="F258" s="63"/>
      <c r="G258" s="63"/>
    </row>
    <row r="259" spans="2:7" s="45" customFormat="1" ht="25" x14ac:dyDescent="0.35">
      <c r="B259" s="48" t="s">
        <v>141</v>
      </c>
      <c r="C259" s="49" t="s">
        <v>140</v>
      </c>
      <c r="D259" s="66"/>
      <c r="E259" s="63"/>
      <c r="F259" s="63"/>
      <c r="G259" s="63"/>
    </row>
    <row r="260" spans="2:7" s="45" customFormat="1" x14ac:dyDescent="0.35">
      <c r="B260" s="48" t="s">
        <v>139</v>
      </c>
      <c r="C260" s="49" t="s">
        <v>138</v>
      </c>
      <c r="D260" s="66"/>
      <c r="E260" s="63"/>
      <c r="F260" s="63"/>
      <c r="G260" s="63"/>
    </row>
    <row r="261" spans="2:7" s="45" customFormat="1" ht="25" x14ac:dyDescent="0.35">
      <c r="B261" s="48" t="s">
        <v>133</v>
      </c>
      <c r="C261" s="49" t="s">
        <v>132</v>
      </c>
      <c r="D261" s="66"/>
      <c r="E261" s="63"/>
      <c r="F261" s="63"/>
      <c r="G261" s="63"/>
    </row>
    <row r="262" spans="2:7" s="45" customFormat="1" x14ac:dyDescent="0.35">
      <c r="B262" s="48" t="s">
        <v>310</v>
      </c>
      <c r="C262" s="49" t="s">
        <v>311</v>
      </c>
      <c r="D262" s="66">
        <v>113693</v>
      </c>
      <c r="E262" s="63">
        <v>113693</v>
      </c>
      <c r="F262" s="63">
        <v>111749.44</v>
      </c>
      <c r="G262" s="63">
        <v>98.29</v>
      </c>
    </row>
    <row r="263" spans="2:7" s="45" customFormat="1" x14ac:dyDescent="0.35">
      <c r="B263" s="48" t="s">
        <v>312</v>
      </c>
      <c r="C263" s="49" t="s">
        <v>313</v>
      </c>
      <c r="D263" s="66">
        <v>27003</v>
      </c>
      <c r="E263" s="63">
        <v>27003</v>
      </c>
      <c r="F263" s="63">
        <v>11813.66</v>
      </c>
      <c r="G263" s="63">
        <v>43.75</v>
      </c>
    </row>
    <row r="264" spans="2:7" s="45" customFormat="1" x14ac:dyDescent="0.35">
      <c r="B264" s="48" t="s">
        <v>230</v>
      </c>
      <c r="C264" s="49" t="s">
        <v>231</v>
      </c>
      <c r="D264" s="66">
        <v>27003</v>
      </c>
      <c r="E264" s="63">
        <v>27003</v>
      </c>
      <c r="F264" s="63">
        <v>11813.66</v>
      </c>
      <c r="G264" s="63">
        <v>43.75</v>
      </c>
    </row>
    <row r="265" spans="2:7" s="45" customFormat="1" ht="25" x14ac:dyDescent="0.35">
      <c r="B265" s="48" t="s">
        <v>234</v>
      </c>
      <c r="C265" s="49" t="s">
        <v>235</v>
      </c>
      <c r="D265" s="66">
        <v>27003</v>
      </c>
      <c r="E265" s="63">
        <v>27003</v>
      </c>
      <c r="F265" s="63">
        <v>11813.66</v>
      </c>
      <c r="G265" s="63">
        <v>43.75</v>
      </c>
    </row>
    <row r="266" spans="2:7" s="45" customFormat="1" x14ac:dyDescent="0.35">
      <c r="B266" s="48" t="s">
        <v>216</v>
      </c>
      <c r="C266" s="49" t="s">
        <v>3</v>
      </c>
      <c r="D266" s="66">
        <v>27003</v>
      </c>
      <c r="E266" s="63">
        <v>27003</v>
      </c>
      <c r="F266" s="63">
        <v>11813.66</v>
      </c>
      <c r="G266" s="63">
        <v>43.75</v>
      </c>
    </row>
    <row r="267" spans="2:7" s="45" customFormat="1" x14ac:dyDescent="0.35">
      <c r="B267" s="48" t="s">
        <v>201</v>
      </c>
      <c r="C267" s="49" t="s">
        <v>11</v>
      </c>
      <c r="D267" s="66">
        <v>27003</v>
      </c>
      <c r="E267" s="63">
        <v>27003</v>
      </c>
      <c r="F267" s="63">
        <v>11813.66</v>
      </c>
      <c r="G267" s="63">
        <v>43.75</v>
      </c>
    </row>
    <row r="268" spans="2:7" s="45" customFormat="1" x14ac:dyDescent="0.35">
      <c r="B268" s="48" t="s">
        <v>200</v>
      </c>
      <c r="C268" s="49" t="s">
        <v>24</v>
      </c>
      <c r="D268" s="66"/>
      <c r="E268" s="63"/>
      <c r="F268" s="63">
        <v>6998.34</v>
      </c>
      <c r="G268" s="63"/>
    </row>
    <row r="269" spans="2:7" s="45" customFormat="1" x14ac:dyDescent="0.35">
      <c r="B269" s="48" t="s">
        <v>199</v>
      </c>
      <c r="C269" s="49" t="s">
        <v>25</v>
      </c>
      <c r="D269" s="66"/>
      <c r="E269" s="63"/>
      <c r="F269" s="63">
        <v>6843.34</v>
      </c>
      <c r="G269" s="63"/>
    </row>
    <row r="270" spans="2:7" s="45" customFormat="1" ht="25" x14ac:dyDescent="0.35">
      <c r="B270" s="48" t="s">
        <v>194</v>
      </c>
      <c r="C270" s="49" t="s">
        <v>193</v>
      </c>
      <c r="D270" s="66"/>
      <c r="E270" s="63"/>
      <c r="F270" s="63">
        <v>155</v>
      </c>
      <c r="G270" s="63"/>
    </row>
    <row r="271" spans="2:7" s="45" customFormat="1" x14ac:dyDescent="0.35">
      <c r="B271" s="48" t="s">
        <v>178</v>
      </c>
      <c r="C271" s="49" t="s">
        <v>177</v>
      </c>
      <c r="D271" s="66"/>
      <c r="E271" s="63"/>
      <c r="F271" s="63">
        <v>4815.32</v>
      </c>
      <c r="G271" s="63"/>
    </row>
    <row r="272" spans="2:7" s="45" customFormat="1" x14ac:dyDescent="0.35">
      <c r="B272" s="48" t="s">
        <v>162</v>
      </c>
      <c r="C272" s="49" t="s">
        <v>161</v>
      </c>
      <c r="D272" s="66"/>
      <c r="E272" s="63"/>
      <c r="F272" s="63">
        <v>4815.32</v>
      </c>
      <c r="G272" s="63"/>
    </row>
    <row r="273" spans="2:7" s="45" customFormat="1" ht="37.5" x14ac:dyDescent="0.35">
      <c r="B273" s="48" t="s">
        <v>314</v>
      </c>
      <c r="C273" s="49" t="s">
        <v>315</v>
      </c>
      <c r="D273" s="66">
        <v>86690</v>
      </c>
      <c r="E273" s="63">
        <v>86690</v>
      </c>
      <c r="F273" s="63">
        <v>99935.78</v>
      </c>
      <c r="G273" s="63">
        <v>115.28</v>
      </c>
    </row>
    <row r="274" spans="2:7" s="45" customFormat="1" x14ac:dyDescent="0.35">
      <c r="B274" s="48" t="s">
        <v>217</v>
      </c>
      <c r="C274" s="49" t="s">
        <v>218</v>
      </c>
      <c r="D274" s="66">
        <v>32348</v>
      </c>
      <c r="E274" s="63">
        <v>32348</v>
      </c>
      <c r="F274" s="63">
        <v>36535.949999999997</v>
      </c>
      <c r="G274" s="63">
        <v>112.95</v>
      </c>
    </row>
    <row r="275" spans="2:7" s="45" customFormat="1" x14ac:dyDescent="0.35">
      <c r="B275" s="48" t="s">
        <v>219</v>
      </c>
      <c r="C275" s="49" t="s">
        <v>218</v>
      </c>
      <c r="D275" s="66">
        <v>32348</v>
      </c>
      <c r="E275" s="63">
        <v>32348</v>
      </c>
      <c r="F275" s="63">
        <v>36535.949999999997</v>
      </c>
      <c r="G275" s="63">
        <v>112.95</v>
      </c>
    </row>
    <row r="276" spans="2:7" s="45" customFormat="1" x14ac:dyDescent="0.35">
      <c r="B276" s="48" t="s">
        <v>216</v>
      </c>
      <c r="C276" s="49" t="s">
        <v>3</v>
      </c>
      <c r="D276" s="66">
        <v>32348</v>
      </c>
      <c r="E276" s="63">
        <v>32348</v>
      </c>
      <c r="F276" s="63">
        <v>36535.949999999997</v>
      </c>
      <c r="G276" s="63">
        <v>112.95</v>
      </c>
    </row>
    <row r="277" spans="2:7" s="45" customFormat="1" x14ac:dyDescent="0.35">
      <c r="B277" s="48" t="s">
        <v>215</v>
      </c>
      <c r="C277" s="49" t="s">
        <v>4</v>
      </c>
      <c r="D277" s="66">
        <v>30543</v>
      </c>
      <c r="E277" s="63">
        <v>30543</v>
      </c>
      <c r="F277" s="63">
        <v>34880.79</v>
      </c>
      <c r="G277" s="63">
        <v>114.2</v>
      </c>
    </row>
    <row r="278" spans="2:7" s="45" customFormat="1" x14ac:dyDescent="0.35">
      <c r="B278" s="48" t="s">
        <v>214</v>
      </c>
      <c r="C278" s="49" t="s">
        <v>22</v>
      </c>
      <c r="D278" s="66"/>
      <c r="E278" s="63"/>
      <c r="F278" s="63">
        <v>27299.78</v>
      </c>
      <c r="G278" s="63"/>
    </row>
    <row r="279" spans="2:7" s="45" customFormat="1" x14ac:dyDescent="0.35">
      <c r="B279" s="48" t="s">
        <v>213</v>
      </c>
      <c r="C279" s="49" t="s">
        <v>23</v>
      </c>
      <c r="D279" s="66"/>
      <c r="E279" s="63"/>
      <c r="F279" s="63">
        <v>27299.78</v>
      </c>
      <c r="G279" s="63"/>
    </row>
    <row r="280" spans="2:7" s="45" customFormat="1" x14ac:dyDescent="0.35">
      <c r="B280" s="48" t="s">
        <v>208</v>
      </c>
      <c r="C280" s="49" t="s">
        <v>206</v>
      </c>
      <c r="D280" s="66"/>
      <c r="E280" s="63"/>
      <c r="F280" s="63">
        <v>2444</v>
      </c>
      <c r="G280" s="63"/>
    </row>
    <row r="281" spans="2:7" s="45" customFormat="1" x14ac:dyDescent="0.35">
      <c r="B281" s="48" t="s">
        <v>207</v>
      </c>
      <c r="C281" s="49" t="s">
        <v>206</v>
      </c>
      <c r="D281" s="66"/>
      <c r="E281" s="63"/>
      <c r="F281" s="63">
        <v>2444</v>
      </c>
      <c r="G281" s="63"/>
    </row>
    <row r="282" spans="2:7" s="45" customFormat="1" x14ac:dyDescent="0.35">
      <c r="B282" s="48" t="s">
        <v>205</v>
      </c>
      <c r="C282" s="49" t="s">
        <v>204</v>
      </c>
      <c r="D282" s="66"/>
      <c r="E282" s="63"/>
      <c r="F282" s="63">
        <v>5137.01</v>
      </c>
      <c r="G282" s="63"/>
    </row>
    <row r="283" spans="2:7" s="45" customFormat="1" ht="25" x14ac:dyDescent="0.35">
      <c r="B283" s="48" t="s">
        <v>203</v>
      </c>
      <c r="C283" s="49" t="s">
        <v>202</v>
      </c>
      <c r="D283" s="66"/>
      <c r="E283" s="63"/>
      <c r="F283" s="63">
        <v>5137.01</v>
      </c>
      <c r="G283" s="63"/>
    </row>
    <row r="284" spans="2:7" s="45" customFormat="1" x14ac:dyDescent="0.35">
      <c r="B284" s="48" t="s">
        <v>201</v>
      </c>
      <c r="C284" s="49" t="s">
        <v>11</v>
      </c>
      <c r="D284" s="66">
        <v>1805</v>
      </c>
      <c r="E284" s="63">
        <v>1805</v>
      </c>
      <c r="F284" s="63">
        <v>1655.16</v>
      </c>
      <c r="G284" s="63">
        <v>91.7</v>
      </c>
    </row>
    <row r="285" spans="2:7" s="45" customFormat="1" x14ac:dyDescent="0.35">
      <c r="B285" s="48" t="s">
        <v>200</v>
      </c>
      <c r="C285" s="49" t="s">
        <v>24</v>
      </c>
      <c r="D285" s="66"/>
      <c r="E285" s="63"/>
      <c r="F285" s="63">
        <v>1655.16</v>
      </c>
      <c r="G285" s="63"/>
    </row>
    <row r="286" spans="2:7" s="45" customFormat="1" x14ac:dyDescent="0.35">
      <c r="B286" s="48" t="s">
        <v>199</v>
      </c>
      <c r="C286" s="49" t="s">
        <v>25</v>
      </c>
      <c r="D286" s="66"/>
      <c r="E286" s="63"/>
      <c r="F286" s="63"/>
      <c r="G286" s="63"/>
    </row>
    <row r="287" spans="2:7" s="45" customFormat="1" ht="25" x14ac:dyDescent="0.35">
      <c r="B287" s="48" t="s">
        <v>198</v>
      </c>
      <c r="C287" s="49" t="s">
        <v>197</v>
      </c>
      <c r="D287" s="66"/>
      <c r="E287" s="63"/>
      <c r="F287" s="63">
        <v>1655.16</v>
      </c>
      <c r="G287" s="63"/>
    </row>
    <row r="288" spans="2:7" s="45" customFormat="1" x14ac:dyDescent="0.35">
      <c r="B288" s="48" t="s">
        <v>230</v>
      </c>
      <c r="C288" s="49" t="s">
        <v>231</v>
      </c>
      <c r="D288" s="66">
        <v>54342</v>
      </c>
      <c r="E288" s="63">
        <v>54342</v>
      </c>
      <c r="F288" s="63">
        <v>63399.83</v>
      </c>
      <c r="G288" s="63">
        <v>116.67</v>
      </c>
    </row>
    <row r="289" spans="2:7" s="45" customFormat="1" ht="25" x14ac:dyDescent="0.35">
      <c r="B289" s="48" t="s">
        <v>232</v>
      </c>
      <c r="C289" s="49" t="s">
        <v>233</v>
      </c>
      <c r="D289" s="66">
        <v>4062</v>
      </c>
      <c r="E289" s="63">
        <v>4062</v>
      </c>
      <c r="F289" s="63">
        <v>4062</v>
      </c>
      <c r="G289" s="63">
        <v>100</v>
      </c>
    </row>
    <row r="290" spans="2:7" s="45" customFormat="1" x14ac:dyDescent="0.35">
      <c r="B290" s="48" t="s">
        <v>216</v>
      </c>
      <c r="C290" s="49" t="s">
        <v>3</v>
      </c>
      <c r="D290" s="66">
        <v>4062</v>
      </c>
      <c r="E290" s="63">
        <v>4062</v>
      </c>
      <c r="F290" s="63">
        <v>4062</v>
      </c>
      <c r="G290" s="63">
        <v>100</v>
      </c>
    </row>
    <row r="291" spans="2:7" s="45" customFormat="1" x14ac:dyDescent="0.35">
      <c r="B291" s="48" t="s">
        <v>215</v>
      </c>
      <c r="C291" s="49" t="s">
        <v>4</v>
      </c>
      <c r="D291" s="66">
        <v>3833</v>
      </c>
      <c r="E291" s="63">
        <v>3833</v>
      </c>
      <c r="F291" s="63">
        <v>3833</v>
      </c>
      <c r="G291" s="63">
        <v>100</v>
      </c>
    </row>
    <row r="292" spans="2:7" s="45" customFormat="1" x14ac:dyDescent="0.35">
      <c r="B292" s="48" t="s">
        <v>214</v>
      </c>
      <c r="C292" s="49" t="s">
        <v>22</v>
      </c>
      <c r="D292" s="66"/>
      <c r="E292" s="63"/>
      <c r="F292" s="63">
        <v>3833</v>
      </c>
      <c r="G292" s="63"/>
    </row>
    <row r="293" spans="2:7" s="45" customFormat="1" x14ac:dyDescent="0.35">
      <c r="B293" s="48" t="s">
        <v>213</v>
      </c>
      <c r="C293" s="49" t="s">
        <v>23</v>
      </c>
      <c r="D293" s="66"/>
      <c r="E293" s="63"/>
      <c r="F293" s="63">
        <v>3833</v>
      </c>
      <c r="G293" s="63"/>
    </row>
    <row r="294" spans="2:7" s="45" customFormat="1" x14ac:dyDescent="0.35">
      <c r="B294" s="48" t="s">
        <v>201</v>
      </c>
      <c r="C294" s="49" t="s">
        <v>11</v>
      </c>
      <c r="D294" s="66">
        <v>229</v>
      </c>
      <c r="E294" s="63">
        <v>229</v>
      </c>
      <c r="F294" s="63">
        <v>229</v>
      </c>
      <c r="G294" s="63">
        <v>100</v>
      </c>
    </row>
    <row r="295" spans="2:7" s="45" customFormat="1" x14ac:dyDescent="0.35">
      <c r="B295" s="48" t="s">
        <v>200</v>
      </c>
      <c r="C295" s="49" t="s">
        <v>24</v>
      </c>
      <c r="D295" s="66"/>
      <c r="E295" s="63"/>
      <c r="F295" s="63">
        <v>229</v>
      </c>
      <c r="G295" s="63"/>
    </row>
    <row r="296" spans="2:7" s="45" customFormat="1" ht="25" x14ac:dyDescent="0.35">
      <c r="B296" s="48" t="s">
        <v>198</v>
      </c>
      <c r="C296" s="49" t="s">
        <v>197</v>
      </c>
      <c r="D296" s="66"/>
      <c r="E296" s="63"/>
      <c r="F296" s="63">
        <v>229</v>
      </c>
      <c r="G296" s="63"/>
    </row>
    <row r="297" spans="2:7" s="45" customFormat="1" ht="25" x14ac:dyDescent="0.35">
      <c r="B297" s="48" t="s">
        <v>234</v>
      </c>
      <c r="C297" s="49" t="s">
        <v>235</v>
      </c>
      <c r="D297" s="66">
        <v>50280</v>
      </c>
      <c r="E297" s="63">
        <v>50280</v>
      </c>
      <c r="F297" s="63">
        <v>59337.83</v>
      </c>
      <c r="G297" s="63">
        <v>118.01</v>
      </c>
    </row>
    <row r="298" spans="2:7" s="45" customFormat="1" x14ac:dyDescent="0.35">
      <c r="B298" s="48" t="s">
        <v>216</v>
      </c>
      <c r="C298" s="49" t="s">
        <v>3</v>
      </c>
      <c r="D298" s="66">
        <v>50280</v>
      </c>
      <c r="E298" s="63">
        <v>50280</v>
      </c>
      <c r="F298" s="63">
        <v>59337.83</v>
      </c>
      <c r="G298" s="63">
        <v>118.01</v>
      </c>
    </row>
    <row r="299" spans="2:7" s="45" customFormat="1" x14ac:dyDescent="0.35">
      <c r="B299" s="48" t="s">
        <v>215</v>
      </c>
      <c r="C299" s="49" t="s">
        <v>4</v>
      </c>
      <c r="D299" s="66">
        <v>47346</v>
      </c>
      <c r="E299" s="63">
        <v>47346</v>
      </c>
      <c r="F299" s="63">
        <v>56254.67</v>
      </c>
      <c r="G299" s="63">
        <v>118.82</v>
      </c>
    </row>
    <row r="300" spans="2:7" s="45" customFormat="1" x14ac:dyDescent="0.35">
      <c r="B300" s="48" t="s">
        <v>214</v>
      </c>
      <c r="C300" s="49" t="s">
        <v>22</v>
      </c>
      <c r="D300" s="66"/>
      <c r="E300" s="63"/>
      <c r="F300" s="63">
        <v>44118.89</v>
      </c>
      <c r="G300" s="63"/>
    </row>
    <row r="301" spans="2:7" s="45" customFormat="1" x14ac:dyDescent="0.35">
      <c r="B301" s="48" t="s">
        <v>213</v>
      </c>
      <c r="C301" s="49" t="s">
        <v>23</v>
      </c>
      <c r="D301" s="66"/>
      <c r="E301" s="63"/>
      <c r="F301" s="63">
        <v>44118.89</v>
      </c>
      <c r="G301" s="63"/>
    </row>
    <row r="302" spans="2:7" s="45" customFormat="1" x14ac:dyDescent="0.35">
      <c r="B302" s="48" t="s">
        <v>208</v>
      </c>
      <c r="C302" s="49" t="s">
        <v>206</v>
      </c>
      <c r="D302" s="66"/>
      <c r="E302" s="63"/>
      <c r="F302" s="63">
        <v>4856</v>
      </c>
      <c r="G302" s="63"/>
    </row>
    <row r="303" spans="2:7" s="45" customFormat="1" x14ac:dyDescent="0.35">
      <c r="B303" s="48" t="s">
        <v>207</v>
      </c>
      <c r="C303" s="49" t="s">
        <v>206</v>
      </c>
      <c r="D303" s="66"/>
      <c r="E303" s="63"/>
      <c r="F303" s="63">
        <v>4856</v>
      </c>
      <c r="G303" s="63"/>
    </row>
    <row r="304" spans="2:7" s="45" customFormat="1" x14ac:dyDescent="0.35">
      <c r="B304" s="48" t="s">
        <v>205</v>
      </c>
      <c r="C304" s="49" t="s">
        <v>204</v>
      </c>
      <c r="D304" s="66"/>
      <c r="E304" s="63"/>
      <c r="F304" s="63">
        <v>7279.78</v>
      </c>
      <c r="G304" s="63"/>
    </row>
    <row r="305" spans="2:7" s="45" customFormat="1" ht="25" x14ac:dyDescent="0.35">
      <c r="B305" s="48" t="s">
        <v>203</v>
      </c>
      <c r="C305" s="49" t="s">
        <v>202</v>
      </c>
      <c r="D305" s="66"/>
      <c r="E305" s="63"/>
      <c r="F305" s="63">
        <v>7279.78</v>
      </c>
      <c r="G305" s="63"/>
    </row>
    <row r="306" spans="2:7" s="45" customFormat="1" x14ac:dyDescent="0.35">
      <c r="B306" s="48" t="s">
        <v>201</v>
      </c>
      <c r="C306" s="49" t="s">
        <v>11</v>
      </c>
      <c r="D306" s="66">
        <v>2934</v>
      </c>
      <c r="E306" s="63">
        <v>2934</v>
      </c>
      <c r="F306" s="63">
        <v>3083.16</v>
      </c>
      <c r="G306" s="63">
        <v>105.08</v>
      </c>
    </row>
    <row r="307" spans="2:7" s="45" customFormat="1" x14ac:dyDescent="0.35">
      <c r="B307" s="48" t="s">
        <v>200</v>
      </c>
      <c r="C307" s="49" t="s">
        <v>24</v>
      </c>
      <c r="D307" s="66"/>
      <c r="E307" s="63"/>
      <c r="F307" s="63">
        <v>2603.16</v>
      </c>
      <c r="G307" s="63"/>
    </row>
    <row r="308" spans="2:7" s="45" customFormat="1" x14ac:dyDescent="0.35">
      <c r="B308" s="48" t="s">
        <v>199</v>
      </c>
      <c r="C308" s="49" t="s">
        <v>25</v>
      </c>
      <c r="D308" s="66"/>
      <c r="E308" s="63"/>
      <c r="F308" s="63"/>
      <c r="G308" s="63"/>
    </row>
    <row r="309" spans="2:7" s="45" customFormat="1" ht="25" x14ac:dyDescent="0.35">
      <c r="B309" s="48" t="s">
        <v>198</v>
      </c>
      <c r="C309" s="49" t="s">
        <v>197</v>
      </c>
      <c r="D309" s="66"/>
      <c r="E309" s="63"/>
      <c r="F309" s="63">
        <v>2603.16</v>
      </c>
      <c r="G309" s="63"/>
    </row>
    <row r="310" spans="2:7" s="45" customFormat="1" x14ac:dyDescent="0.35">
      <c r="B310" s="48" t="s">
        <v>178</v>
      </c>
      <c r="C310" s="49" t="s">
        <v>177</v>
      </c>
      <c r="D310" s="66"/>
      <c r="E310" s="63"/>
      <c r="F310" s="63">
        <v>480</v>
      </c>
      <c r="G310" s="63"/>
    </row>
    <row r="311" spans="2:7" s="45" customFormat="1" x14ac:dyDescent="0.35">
      <c r="B311" s="48" t="s">
        <v>168</v>
      </c>
      <c r="C311" s="49" t="s">
        <v>167</v>
      </c>
      <c r="D311" s="66"/>
      <c r="E311" s="63"/>
      <c r="F311" s="63">
        <v>480</v>
      </c>
      <c r="G311" s="63"/>
    </row>
  </sheetData>
  <mergeCells count="4">
    <mergeCell ref="B2:G2"/>
    <mergeCell ref="B4:G4"/>
    <mergeCell ref="B6:C6"/>
    <mergeCell ref="B7:C7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' Račun prihoda i rashoda'!Ispis_naslova</vt:lpstr>
      <vt:lpstr>'Programska klasifikacija'!Ispis_naslova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2026-03-22T11:10:47Z</cp:lastPrinted>
  <dcterms:created xsi:type="dcterms:W3CDTF">2022-08-12T12:51:27Z</dcterms:created>
  <dcterms:modified xsi:type="dcterms:W3CDTF">2026-03-22T11:10:50Z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