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07DF06CB-BE91-480F-B977-01B355481E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5" r:id="rId5"/>
    <sheet name="Lipanj 2026." sheetId="6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2" i="11" s="1"/>
  <c r="A13" i="11" s="1"/>
  <c r="A14" i="11" s="1"/>
  <c r="A8" i="10"/>
  <c r="A9" i="10" s="1"/>
  <c r="A10" i="10" s="1"/>
  <c r="A11" i="10" s="1"/>
  <c r="A12" i="10" s="1"/>
  <c r="A13" i="10" s="1"/>
  <c r="A14" i="10" s="1"/>
  <c r="A8" i="9"/>
  <c r="A9" i="9" s="1"/>
  <c r="A10" i="9" s="1"/>
  <c r="A11" i="9" s="1"/>
  <c r="A12" i="9" s="1"/>
  <c r="A13" i="9" s="1"/>
  <c r="A14" i="9" s="1"/>
  <c r="A8" i="8"/>
  <c r="A9" i="8" s="1"/>
  <c r="A10" i="8" s="1"/>
  <c r="A11" i="8" s="1"/>
  <c r="A12" i="8" s="1"/>
  <c r="A13" i="8" s="1"/>
  <c r="A14" i="8" s="1"/>
  <c r="A8" i="7"/>
  <c r="A9" i="7" s="1"/>
  <c r="A10" i="7" s="1"/>
  <c r="A11" i="7" s="1"/>
  <c r="A12" i="7" s="1"/>
  <c r="A13" i="7" s="1"/>
  <c r="A14" i="7" s="1"/>
  <c r="A8" i="6"/>
  <c r="A9" i="6" s="1"/>
  <c r="A10" i="6" s="1"/>
  <c r="A11" i="6" s="1"/>
  <c r="A12" i="6" s="1"/>
  <c r="A13" i="6" s="1"/>
  <c r="A14" i="6" s="1"/>
  <c r="A8" i="5"/>
  <c r="A9" i="5" s="1"/>
  <c r="A10" i="5" s="1"/>
  <c r="A11" i="5" s="1"/>
  <c r="A12" i="5" s="1"/>
  <c r="A13" i="5" s="1"/>
  <c r="A14" i="5" s="1"/>
  <c r="A8" i="4"/>
  <c r="A9" i="4" s="1"/>
  <c r="A10" i="4" s="1"/>
  <c r="A11" i="4" s="1"/>
  <c r="A12" i="4" s="1"/>
  <c r="A13" i="4" s="1"/>
  <c r="A14" i="4" s="1"/>
  <c r="A8" i="3"/>
  <c r="A9" i="3" s="1"/>
  <c r="A10" i="3" s="1"/>
  <c r="A11" i="3" s="1"/>
  <c r="A12" i="3" s="1"/>
  <c r="A13" i="3" s="1"/>
  <c r="A14" i="3" s="1"/>
  <c r="H7" i="1"/>
  <c r="J9" i="1"/>
  <c r="J13" i="1" l="1"/>
  <c r="H14" i="12" l="1"/>
  <c r="A8" i="12"/>
  <c r="A9" i="12" l="1"/>
  <c r="A10" i="12" s="1"/>
  <c r="J15" i="1"/>
  <c r="J14" i="1"/>
  <c r="J11" i="1"/>
  <c r="J10" i="1"/>
  <c r="J8" i="1"/>
  <c r="J7" i="1"/>
  <c r="A12" i="12" l="1"/>
  <c r="A11" i="12"/>
  <c r="J16" i="1"/>
  <c r="A8" i="2" l="1"/>
  <c r="A9" i="2" l="1"/>
  <c r="A10" i="2" s="1"/>
  <c r="A11" i="2" s="1"/>
  <c r="A12" i="2" s="1"/>
  <c r="A13" i="2" s="1"/>
  <c r="A14" i="2" s="1"/>
  <c r="A8" i="1"/>
  <c r="A9" i="1" l="1"/>
  <c r="A10" i="1" s="1"/>
  <c r="A11" i="1" s="1"/>
  <c r="A13" i="1" s="1"/>
  <c r="A12" i="1" s="1"/>
  <c r="A14" i="1" s="1"/>
</calcChain>
</file>

<file path=xl/sharedStrings.xml><?xml version="1.0" encoding="utf-8"?>
<sst xmlns="http://schemas.openxmlformats.org/spreadsheetml/2006/main" count="602" uniqueCount="36">
  <si>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</si>
  <si>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</si>
  <si>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</si>
  <si>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</si>
  <si>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</si>
  <si>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</si>
  <si>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</si>
  <si>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</si>
  <si>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</si>
  <si>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</si>
  <si>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</si>
  <si>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</si>
  <si>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</si>
  <si>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</si>
  <si>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</si>
  <si>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Ostali rashodi za zaposlene</t>
  </si>
  <si>
    <t>Naknada zbog nezapošljavanje osoba s invaliditetom</t>
  </si>
  <si>
    <t>Informacije o isplatama s računa Ministarstva znanosti i obrazovanja</t>
  </si>
  <si>
    <t>za 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</si>
  <si>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</si>
  <si>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</si>
  <si>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</si>
  <si>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</si>
  <si>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</si>
  <si>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</si>
  <si>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</si>
  <si>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</si>
  <si>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</si>
  <si>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</si>
  <si>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Intelektualne i osobne usluge</t>
  </si>
  <si>
    <t>studeni</t>
  </si>
  <si>
    <t>prosinac</t>
  </si>
  <si>
    <t>CENTAR ZA AUTIZAM RIJEKA</t>
  </si>
  <si>
    <t>2026.</t>
  </si>
  <si>
    <t>Plaće za posebne uvjete rada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</si>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</sst>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19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f>109714.76+360.83</f>
        <v>110075.59</v>
      </c>
      <c r="J7" s="6">
        <f>H7+'Veljača 2026.'!H7+'Ožujak 2026.'!H7+'Travanj 2026.'!H7+'Svibanj 2026.'!H7</f>
        <v>552062.29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3399.25</v>
      </c>
      <c r="J8" s="6">
        <f>H8+'Veljača 2026.'!H8+'Ožujak 2026.'!H8+'Travanj 2026.'!H8+'Svibanj 2026.'!H8</f>
        <v>24526.06</v>
      </c>
      <c r="K8" s="7">
        <v>3113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6288.89</v>
      </c>
      <c r="J9" s="6">
        <f>H9+'Veljača 2026.'!H10+'Ožujak 2026.'!H9+'Travanj 2026.'!H9+'Svibanj 2026.'!H9</f>
        <v>28962.61</v>
      </c>
      <c r="K9" s="7">
        <v>3113</v>
      </c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  <c r="J10" s="6">
        <f>H10+'Veljača 2026.'!H10+'Ožujak 2026.'!H9+'Travanj 2026.'!H9+'Svibanj 2026.'!H9</f>
        <v>22673.72</v>
      </c>
      <c r="K10" s="7">
        <v>3121</v>
      </c>
    </row>
    <row r="11" spans="1:11" ht="24" customHeight="1" x14ac:dyDescent="0.25">
      <c r="A11" s="1">
        <f t="shared" ref="A11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19069.599999999999</v>
      </c>
      <c r="J11" s="6">
        <f>H11+'Veljača 2026.'!H11+'Ožujak 2026.'!H10+'Travanj 2026.'!H10+'Svibanj 2026.'!H10</f>
        <v>62163.519999999997</v>
      </c>
      <c r="K11" s="7">
        <v>3132</v>
      </c>
    </row>
    <row r="12" spans="1:11" ht="24" customHeight="1" x14ac:dyDescent="0.25">
      <c r="A12" s="1">
        <f>A13+1</f>
        <v>7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2578.13</v>
      </c>
    </row>
    <row r="13" spans="1:11" ht="24" customHeight="1" x14ac:dyDescent="0.25">
      <c r="A13" s="1">
        <f>A11+1</f>
        <v>6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  <c r="J13" s="6">
        <f>H13+'Veljača 2026.'!H14+'Ožujak 2026.'!H11+'Travanj 2026.'!H11+'Svibanj 2026.'!H11</f>
        <v>62571.95</v>
      </c>
      <c r="K13" s="7">
        <v>3132</v>
      </c>
    </row>
    <row r="14" spans="1:11" ht="24" customHeight="1" x14ac:dyDescent="0.25">
      <c r="A14" s="1">
        <f>A12+1</f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  <c r="J14" s="6">
        <f>'Ožujak 2026.'!H11+'Travanj 2026.'!H11+'Svibanj 2026.'!H11</f>
        <v>62151.95</v>
      </c>
      <c r="K14" s="7">
        <v>3211</v>
      </c>
    </row>
    <row r="15" spans="1:11" ht="24" customHeight="1" x14ac:dyDescent="0.25">
      <c r="H15" s="5"/>
      <c r="J15" s="6">
        <f>280+(336*4)</f>
        <v>1624</v>
      </c>
      <c r="K15" s="7">
        <v>3295</v>
      </c>
    </row>
    <row r="16" spans="1:11" ht="24" customHeight="1" x14ac:dyDescent="0.25">
      <c r="H16" s="8"/>
      <c r="J16" s="6">
        <f>SUM(J7:J15)</f>
        <v>816736.1</v>
      </c>
    </row>
    <row r="17" spans="8:8" x14ac:dyDescent="0.25">
      <c r="H17" s="5"/>
    </row>
  </sheetData>
  <mergeCells count="10"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28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30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0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0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0" ht="15.75" x14ac:dyDescent="0.25">
      <c r="A3" s="2"/>
      <c r="B3" s="2"/>
      <c r="C3" s="2"/>
      <c r="D3" s="2" t="s">
        <v>18</v>
      </c>
      <c r="E3" s="2" t="s">
        <v>31</v>
      </c>
      <c r="F3" s="2" t="s">
        <v>33</v>
      </c>
      <c r="G3" s="2"/>
      <c r="H3" s="2"/>
    </row>
    <row r="5" spans="1:10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0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0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  <c r="J7" s="5"/>
    </row>
    <row r="8" spans="1:10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  <c r="J8" s="5"/>
    </row>
    <row r="9" spans="1:10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3121</v>
      </c>
      <c r="G9" s="4" t="s">
        <v>15</v>
      </c>
      <c r="H9" s="3">
        <v>0</v>
      </c>
      <c r="J9" s="5"/>
    </row>
    <row r="10" spans="1:10" ht="24" customHeight="1" x14ac:dyDescent="0.25">
      <c r="A10" s="1">
        <f t="shared" ref="A10:A12" si="0"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3132</v>
      </c>
      <c r="G10" s="4" t="s">
        <v>13</v>
      </c>
      <c r="H10" s="3">
        <v>0</v>
      </c>
      <c r="J10" s="5"/>
    </row>
    <row r="11" spans="1:10" ht="24" customHeight="1" x14ac:dyDescent="0.25">
      <c r="A11" s="1">
        <f t="shared" si="0"/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3237</v>
      </c>
      <c r="G11" s="4" t="s">
        <v>29</v>
      </c>
      <c r="H11" s="3">
        <v>0</v>
      </c>
      <c r="J11" s="5"/>
    </row>
    <row r="12" spans="1:10" ht="24" customHeight="1" x14ac:dyDescent="0.25">
      <c r="A12" s="1">
        <f t="shared" si="0"/>
        <v>6</v>
      </c>
      <c r="B12" s="4" t="s">
        <v>1</v>
      </c>
      <c r="C12" s="1">
        <v>10000</v>
      </c>
      <c r="D12" s="1" t="s">
        <v>2</v>
      </c>
      <c r="E12" s="1">
        <v>18683136487</v>
      </c>
      <c r="F12" s="1">
        <v>3295</v>
      </c>
      <c r="G12" s="4" t="s">
        <v>16</v>
      </c>
      <c r="H12" s="3">
        <v>0</v>
      </c>
      <c r="J12" s="5"/>
    </row>
    <row r="13" spans="1:10" x14ac:dyDescent="0.25">
      <c r="H13" s="5"/>
    </row>
    <row r="14" spans="1:10" hidden="1" x14ac:dyDescent="0.25">
      <c r="H14" s="5">
        <f>SUM(H7:H13)</f>
        <v>0</v>
      </c>
    </row>
    <row r="15" spans="1:10" x14ac:dyDescent="0.25">
      <c r="H15" s="5"/>
    </row>
    <row r="16" spans="1:10" x14ac:dyDescent="0.25">
      <c r="H16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20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107052.69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2452.61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5935.77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19069.599999999999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2751.72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1800.18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420</v>
      </c>
    </row>
    <row r="15" spans="1:11" x14ac:dyDescent="0.25">
      <c r="H15" s="5"/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zoomScaleNormal="100" workbookViewId="0">
      <selection activeCell="H16" sqref="H16:H17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21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109077.65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8747.11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7272.23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5900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20662.82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2470.5700000000002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2475.25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420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tabSelected="1" zoomScaleNormal="100" workbookViewId="0">
      <selection activeCell="H19" sqref="H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22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110872.89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5489.13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7027.23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1324.32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20381.03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2571.84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2475.25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420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Normal="100" workbookViewId="0">
      <selection activeCell="I15" sqref="I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23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114983.47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4437.96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8374.26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16800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21108.1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2667.35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2500.1999999999998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420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24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25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26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"/>
  <sheetViews>
    <sheetView zoomScaleNormal="100" workbookViewId="0">
      <selection sqref="A1:H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1" ht="23.25" x14ac:dyDescent="0.35">
      <c r="A1" s="10" t="s">
        <v>32</v>
      </c>
      <c r="B1" s="10"/>
      <c r="C1" s="10"/>
      <c r="D1" s="10"/>
      <c r="E1" s="10"/>
      <c r="F1" s="10"/>
      <c r="G1" s="10"/>
      <c r="H1" s="10"/>
    </row>
    <row r="2" spans="1:11" ht="15.75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1" ht="15.75" x14ac:dyDescent="0.25">
      <c r="A3" s="2"/>
      <c r="B3" s="2"/>
      <c r="C3" s="2"/>
      <c r="D3" s="2" t="s">
        <v>18</v>
      </c>
      <c r="E3" s="2" t="s">
        <v>27</v>
      </c>
      <c r="F3" s="2" t="s">
        <v>33</v>
      </c>
      <c r="G3" s="2"/>
      <c r="H3" s="2"/>
    </row>
    <row r="5" spans="1:11" ht="14.45" customHeight="1" x14ac:dyDescent="0.25">
      <c r="A5" s="9" t="s">
        <v>5</v>
      </c>
      <c r="B5" s="9" t="s">
        <v>6</v>
      </c>
      <c r="C5" s="9" t="s">
        <v>7</v>
      </c>
      <c r="D5" s="9" t="s">
        <v>11</v>
      </c>
      <c r="E5" s="9" t="s">
        <v>0</v>
      </c>
      <c r="F5" s="9" t="s">
        <v>8</v>
      </c>
      <c r="G5" s="9" t="s">
        <v>9</v>
      </c>
      <c r="H5" s="9" t="s">
        <v>10</v>
      </c>
    </row>
    <row r="6" spans="1:11" ht="60.75" customHeight="1" x14ac:dyDescent="0.25">
      <c r="A6" s="9"/>
      <c r="B6" s="9"/>
      <c r="C6" s="9"/>
      <c r="D6" s="9"/>
      <c r="E6" s="9"/>
      <c r="F6" s="9"/>
      <c r="G6" s="9"/>
      <c r="H6" s="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0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3113</v>
      </c>
      <c r="G8" s="4" t="s">
        <v>14</v>
      </c>
      <c r="H8" s="3">
        <v>0</v>
      </c>
    </row>
    <row r="9" spans="1:11" ht="24" customHeight="1" x14ac:dyDescent="0.25">
      <c r="A9" s="1">
        <f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3114</v>
      </c>
      <c r="G9" s="4" t="s">
        <v>34</v>
      </c>
      <c r="H9" s="3">
        <v>0</v>
      </c>
      <c r="J9" s="6"/>
      <c r="K9" s="7"/>
    </row>
    <row r="10" spans="1:11" ht="24" customHeight="1" x14ac:dyDescent="0.25">
      <c r="A10" s="1">
        <f>A9+1</f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3121</v>
      </c>
      <c r="G10" s="4" t="s">
        <v>15</v>
      </c>
      <c r="H10" s="3">
        <v>0</v>
      </c>
    </row>
    <row r="11" spans="1:11" ht="24" customHeight="1" x14ac:dyDescent="0.25">
      <c r="A11" s="1">
        <f t="shared" ref="A11:A14" si="0">A10+1</f>
        <v>5</v>
      </c>
      <c r="B11" s="4" t="s">
        <v>4</v>
      </c>
      <c r="C11" s="1" t="s">
        <v>3</v>
      </c>
      <c r="D11" s="1" t="s">
        <v>3</v>
      </c>
      <c r="E11" s="1" t="s">
        <v>3</v>
      </c>
      <c r="F11" s="1">
        <v>3132</v>
      </c>
      <c r="G11" s="4" t="s">
        <v>13</v>
      </c>
      <c r="H11" s="3">
        <v>0</v>
      </c>
    </row>
    <row r="12" spans="1:11" ht="24" customHeight="1" x14ac:dyDescent="0.25">
      <c r="A12" s="1">
        <f t="shared" si="0"/>
        <v>6</v>
      </c>
      <c r="B12" s="4" t="s">
        <v>4</v>
      </c>
      <c r="C12" s="1" t="s">
        <v>3</v>
      </c>
      <c r="D12" s="1" t="s">
        <v>3</v>
      </c>
      <c r="E12" s="1" t="s">
        <v>3</v>
      </c>
      <c r="F12" s="1">
        <v>3212</v>
      </c>
      <c r="G12" s="4" t="s">
        <v>35</v>
      </c>
      <c r="H12" s="3">
        <v>0</v>
      </c>
      <c r="J12" s="6"/>
      <c r="K12" s="7"/>
    </row>
    <row r="13" spans="1:11" ht="24" customHeight="1" x14ac:dyDescent="0.25">
      <c r="A13" s="1">
        <f t="shared" si="0"/>
        <v>7</v>
      </c>
      <c r="B13" s="4" t="s">
        <v>4</v>
      </c>
      <c r="C13" s="1" t="s">
        <v>3</v>
      </c>
      <c r="D13" s="1" t="s">
        <v>3</v>
      </c>
      <c r="E13" s="1" t="s">
        <v>3</v>
      </c>
      <c r="F13" s="1">
        <v>3237</v>
      </c>
      <c r="G13" s="4" t="s">
        <v>29</v>
      </c>
      <c r="H13" s="3">
        <v>0</v>
      </c>
    </row>
    <row r="14" spans="1:11" ht="24" customHeight="1" x14ac:dyDescent="0.25">
      <c r="A14" s="1">
        <f t="shared" si="0"/>
        <v>8</v>
      </c>
      <c r="B14" s="4" t="s">
        <v>1</v>
      </c>
      <c r="C14" s="1">
        <v>10000</v>
      </c>
      <c r="D14" s="1" t="s">
        <v>2</v>
      </c>
      <c r="E14" s="1">
        <v>18683136487</v>
      </c>
      <c r="F14" s="1">
        <v>3295</v>
      </c>
      <c r="G14" s="4" t="s">
        <v>16</v>
      </c>
      <c r="H14" s="3">
        <v>0</v>
      </c>
    </row>
    <row r="15" spans="1:11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2026-03-07T17:57:39Z</cp:lastPrinted>
  <dcterms:created xsi:type="dcterms:W3CDTF">2024-02-16T16:49:35Z</dcterms:created>
  <dcterms:modified xsi:type="dcterms:W3CDTF">2026-06-29T12:00:40Z</dcterms:modified>
</cp:coreProperties>
</file>